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8760"/>
  </bookViews>
  <sheets>
    <sheet name="C.2" sheetId="9" r:id="rId1"/>
    <sheet name="C.3" sheetId="10" r:id="rId2"/>
    <sheet name="C.4" sheetId="11" r:id="rId3"/>
    <sheet name="C.3.1" sheetId="12" r:id="rId4"/>
    <sheet name="C.4.1" sheetId="13" r:id="rId5"/>
    <sheet name="C.3.2" sheetId="14" r:id="rId6"/>
    <sheet name="C.4.2" sheetId="15" r:id="rId7"/>
    <sheet name="C.3.3" sheetId="16" r:id="rId8"/>
    <sheet name="C.4.3" sheetId="17" r:id="rId9"/>
    <sheet name="C.3.4" sheetId="18" r:id="rId10"/>
    <sheet name="C.4.4" sheetId="19" r:id="rId11"/>
    <sheet name="B.1" sheetId="1" r:id="rId12"/>
    <sheet name="B.2" sheetId="2" r:id="rId13"/>
    <sheet name="B.2.1" sheetId="3" r:id="rId14"/>
    <sheet name="B.2.2" sheetId="4" r:id="rId15"/>
    <sheet name="B.2.3" sheetId="5" r:id="rId16"/>
    <sheet name="B.2.4" sheetId="6" r:id="rId17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</definedNames>
  <calcPr calcId="145621"/>
</workbook>
</file>

<file path=xl/calcChain.xml><?xml version="1.0" encoding="utf-8"?>
<calcChain xmlns="http://schemas.openxmlformats.org/spreadsheetml/2006/main">
  <c r="J16" i="19" l="1"/>
  <c r="I16" i="19"/>
  <c r="F16" i="19"/>
  <c r="E16" i="19"/>
  <c r="K16" i="19"/>
  <c r="H16" i="19"/>
  <c r="G16" i="19"/>
  <c r="D16" i="19"/>
  <c r="C16" i="19"/>
  <c r="K8" i="19"/>
  <c r="J8" i="19"/>
  <c r="H8" i="19"/>
  <c r="G8" i="19"/>
  <c r="F8" i="19"/>
  <c r="D8" i="19"/>
  <c r="C8" i="19"/>
  <c r="I8" i="19"/>
  <c r="E8" i="19"/>
  <c r="K4" i="19"/>
  <c r="K26" i="19" s="1"/>
  <c r="J4" i="19"/>
  <c r="H4" i="19"/>
  <c r="H26" i="19" s="1"/>
  <c r="G4" i="19"/>
  <c r="G26" i="19" s="1"/>
  <c r="F4" i="19"/>
  <c r="D4" i="19"/>
  <c r="D26" i="19" s="1"/>
  <c r="C4" i="19"/>
  <c r="C26" i="19" s="1"/>
  <c r="I4" i="19"/>
  <c r="E4" i="19"/>
  <c r="Z20" i="18"/>
  <c r="Z19" i="18"/>
  <c r="Z18" i="18"/>
  <c r="Z17" i="18"/>
  <c r="Z16" i="18"/>
  <c r="Z15" i="18"/>
  <c r="Z14" i="18"/>
  <c r="Z13" i="18"/>
  <c r="Z12" i="18"/>
  <c r="Z11" i="18"/>
  <c r="Z10" i="18"/>
  <c r="Z9" i="18"/>
  <c r="Z8" i="18"/>
  <c r="Z7" i="18"/>
  <c r="Z6" i="18"/>
  <c r="Z5" i="18"/>
  <c r="K19" i="18"/>
  <c r="J19" i="18"/>
  <c r="I19" i="18"/>
  <c r="H19" i="18"/>
  <c r="G19" i="18"/>
  <c r="F19" i="18"/>
  <c r="E19" i="18"/>
  <c r="D19" i="18"/>
  <c r="C19" i="18"/>
  <c r="Z4" i="18"/>
  <c r="K16" i="17"/>
  <c r="H16" i="17"/>
  <c r="G16" i="17"/>
  <c r="D16" i="17"/>
  <c r="C16" i="17"/>
  <c r="J16" i="17"/>
  <c r="I16" i="17"/>
  <c r="F16" i="17"/>
  <c r="E16" i="17"/>
  <c r="I8" i="17"/>
  <c r="H8" i="17"/>
  <c r="E8" i="17"/>
  <c r="D8" i="17"/>
  <c r="K8" i="17"/>
  <c r="J8" i="17"/>
  <c r="G8" i="17"/>
  <c r="F8" i="17"/>
  <c r="C8" i="17"/>
  <c r="I4" i="17"/>
  <c r="I26" i="17" s="1"/>
  <c r="H4" i="17"/>
  <c r="H26" i="17" s="1"/>
  <c r="E4" i="17"/>
  <c r="E26" i="17" s="1"/>
  <c r="D4" i="17"/>
  <c r="D26" i="17" s="1"/>
  <c r="K4" i="17"/>
  <c r="J4" i="17"/>
  <c r="J26" i="17" s="1"/>
  <c r="G4" i="17"/>
  <c r="G26" i="17" s="1"/>
  <c r="F4" i="17"/>
  <c r="F26" i="17" s="1"/>
  <c r="C4" i="17"/>
  <c r="Z20" i="16"/>
  <c r="Z19" i="16"/>
  <c r="Z18" i="16"/>
  <c r="Z17" i="16"/>
  <c r="Z16" i="16"/>
  <c r="Z15" i="16"/>
  <c r="Z14" i="16"/>
  <c r="Z13" i="16"/>
  <c r="Z12" i="16"/>
  <c r="Z11" i="16"/>
  <c r="Z10" i="16"/>
  <c r="Z9" i="16"/>
  <c r="Z8" i="16"/>
  <c r="Z7" i="16"/>
  <c r="Z6" i="16"/>
  <c r="Z5" i="16"/>
  <c r="Z4" i="16"/>
  <c r="K19" i="16"/>
  <c r="J19" i="16"/>
  <c r="I19" i="16"/>
  <c r="H19" i="16"/>
  <c r="G19" i="16"/>
  <c r="F19" i="16"/>
  <c r="E19" i="16"/>
  <c r="D19" i="16"/>
  <c r="C19" i="16"/>
  <c r="K16" i="15"/>
  <c r="G16" i="15"/>
  <c r="C16" i="15"/>
  <c r="I16" i="15"/>
  <c r="H16" i="15"/>
  <c r="E16" i="15"/>
  <c r="D16" i="15"/>
  <c r="J16" i="15"/>
  <c r="F16" i="15"/>
  <c r="H8" i="15"/>
  <c r="D8" i="15"/>
  <c r="J8" i="15"/>
  <c r="I8" i="15"/>
  <c r="F8" i="15"/>
  <c r="E8" i="15"/>
  <c r="K8" i="15"/>
  <c r="G8" i="15"/>
  <c r="C8" i="15"/>
  <c r="H4" i="15"/>
  <c r="H26" i="15" s="1"/>
  <c r="D4" i="15"/>
  <c r="D26" i="15" s="1"/>
  <c r="I4" i="15"/>
  <c r="I26" i="15" s="1"/>
  <c r="E4" i="15"/>
  <c r="E26" i="15" s="1"/>
  <c r="J4" i="15"/>
  <c r="J26" i="15" s="1"/>
  <c r="F4" i="15"/>
  <c r="F26" i="15" s="1"/>
  <c r="K4" i="15"/>
  <c r="K26" i="15" s="1"/>
  <c r="G4" i="15"/>
  <c r="G26" i="15" s="1"/>
  <c r="C4" i="15"/>
  <c r="Z20" i="14"/>
  <c r="Z19" i="14"/>
  <c r="Z18" i="14"/>
  <c r="Z17" i="14"/>
  <c r="Z16" i="14"/>
  <c r="Z15" i="14"/>
  <c r="Z14" i="14"/>
  <c r="Z13" i="14"/>
  <c r="Z12" i="14"/>
  <c r="Z11" i="14"/>
  <c r="Z10" i="14"/>
  <c r="Z9" i="14"/>
  <c r="Z8" i="14"/>
  <c r="Z7" i="14"/>
  <c r="Z6" i="14"/>
  <c r="Z5" i="14"/>
  <c r="K19" i="14"/>
  <c r="J19" i="14"/>
  <c r="I19" i="14"/>
  <c r="H19" i="14"/>
  <c r="G19" i="14"/>
  <c r="F19" i="14"/>
  <c r="E19" i="14"/>
  <c r="D19" i="14"/>
  <c r="C19" i="14"/>
  <c r="Z4" i="14"/>
  <c r="J16" i="13"/>
  <c r="F16" i="13"/>
  <c r="K16" i="13"/>
  <c r="G16" i="13"/>
  <c r="C16" i="13"/>
  <c r="I16" i="13"/>
  <c r="H16" i="13"/>
  <c r="E16" i="13"/>
  <c r="D16" i="13"/>
  <c r="H8" i="13"/>
  <c r="D8" i="13"/>
  <c r="K8" i="13"/>
  <c r="J8" i="13"/>
  <c r="I8" i="13"/>
  <c r="G8" i="13"/>
  <c r="F8" i="13"/>
  <c r="E8" i="13"/>
  <c r="C8" i="13"/>
  <c r="J4" i="13"/>
  <c r="F4" i="13"/>
  <c r="K4" i="13"/>
  <c r="G4" i="13"/>
  <c r="C4" i="13"/>
  <c r="H4" i="13"/>
  <c r="D4" i="13"/>
  <c r="I4" i="13"/>
  <c r="I26" i="13" s="1"/>
  <c r="E4" i="13"/>
  <c r="E26" i="13" s="1"/>
  <c r="Z20" i="12"/>
  <c r="Z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K19" i="12"/>
  <c r="J19" i="12"/>
  <c r="I19" i="12"/>
  <c r="H19" i="12"/>
  <c r="G19" i="12"/>
  <c r="F19" i="12"/>
  <c r="E19" i="12"/>
  <c r="D19" i="12"/>
  <c r="C19" i="12"/>
  <c r="Z4" i="12"/>
  <c r="K16" i="11"/>
  <c r="J16" i="11"/>
  <c r="I16" i="11"/>
  <c r="H16" i="11"/>
  <c r="G16" i="11"/>
  <c r="F16" i="11"/>
  <c r="E16" i="11"/>
  <c r="D16" i="11"/>
  <c r="C16" i="11"/>
  <c r="H8" i="11"/>
  <c r="D8" i="11"/>
  <c r="K8" i="11"/>
  <c r="J8" i="11"/>
  <c r="I8" i="11"/>
  <c r="G8" i="11"/>
  <c r="F8" i="11"/>
  <c r="E8" i="11"/>
  <c r="C8" i="11"/>
  <c r="J4" i="11"/>
  <c r="J26" i="11" s="1"/>
  <c r="F4" i="11"/>
  <c r="F26" i="11" s="1"/>
  <c r="K4" i="11"/>
  <c r="K26" i="11" s="1"/>
  <c r="G4" i="11"/>
  <c r="G26" i="11" s="1"/>
  <c r="C4" i="11"/>
  <c r="C26" i="11" s="1"/>
  <c r="H4" i="11"/>
  <c r="H26" i="11" s="1"/>
  <c r="D4" i="11"/>
  <c r="D26" i="11" s="1"/>
  <c r="I4" i="11"/>
  <c r="I26" i="11" s="1"/>
  <c r="E4" i="11"/>
  <c r="E26" i="11" s="1"/>
  <c r="Z20" i="10"/>
  <c r="Z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K19" i="10"/>
  <c r="J19" i="10"/>
  <c r="I19" i="10"/>
  <c r="H19" i="10"/>
  <c r="G19" i="10"/>
  <c r="F19" i="10"/>
  <c r="E19" i="10"/>
  <c r="D19" i="10"/>
  <c r="C19" i="10"/>
  <c r="Z4" i="10"/>
  <c r="K15" i="9"/>
  <c r="J15" i="9"/>
  <c r="I15" i="9"/>
  <c r="H15" i="9"/>
  <c r="G15" i="9"/>
  <c r="F15" i="9"/>
  <c r="E15" i="9"/>
  <c r="D15" i="9"/>
  <c r="C15" i="9"/>
  <c r="K4" i="9"/>
  <c r="J4" i="9"/>
  <c r="I4" i="9"/>
  <c r="G4" i="9"/>
  <c r="F4" i="9"/>
  <c r="E4" i="9"/>
  <c r="C4" i="9"/>
  <c r="M81" i="6"/>
  <c r="L81" i="6"/>
  <c r="K81" i="6"/>
  <c r="J81" i="6"/>
  <c r="I81" i="6"/>
  <c r="H81" i="6"/>
  <c r="G81" i="6"/>
  <c r="F81" i="6"/>
  <c r="E81" i="6"/>
  <c r="M78" i="6"/>
  <c r="L78" i="6"/>
  <c r="K78" i="6"/>
  <c r="J78" i="6"/>
  <c r="I78" i="6"/>
  <c r="H78" i="6"/>
  <c r="G78" i="6"/>
  <c r="F78" i="6"/>
  <c r="E78" i="6"/>
  <c r="M77" i="6"/>
  <c r="L77" i="6"/>
  <c r="K77" i="6"/>
  <c r="J77" i="6"/>
  <c r="I77" i="6"/>
  <c r="H77" i="6"/>
  <c r="G77" i="6"/>
  <c r="F77" i="6"/>
  <c r="E77" i="6"/>
  <c r="M73" i="6"/>
  <c r="L73" i="6"/>
  <c r="K73" i="6"/>
  <c r="J73" i="6"/>
  <c r="I73" i="6"/>
  <c r="H73" i="6"/>
  <c r="G73" i="6"/>
  <c r="F73" i="6"/>
  <c r="E73" i="6"/>
  <c r="M68" i="6"/>
  <c r="L68" i="6"/>
  <c r="K68" i="6"/>
  <c r="J68" i="6"/>
  <c r="I68" i="6"/>
  <c r="H68" i="6"/>
  <c r="G68" i="6"/>
  <c r="F68" i="6"/>
  <c r="E68" i="6"/>
  <c r="M65" i="6"/>
  <c r="L65" i="6"/>
  <c r="K65" i="6"/>
  <c r="J65" i="6"/>
  <c r="I65" i="6"/>
  <c r="H65" i="6"/>
  <c r="G65" i="6"/>
  <c r="F65" i="6"/>
  <c r="E65" i="6"/>
  <c r="M64" i="6"/>
  <c r="L64" i="6"/>
  <c r="K64" i="6"/>
  <c r="J64" i="6"/>
  <c r="I64" i="6"/>
  <c r="H64" i="6"/>
  <c r="G64" i="6"/>
  <c r="F64" i="6"/>
  <c r="E64" i="6"/>
  <c r="M59" i="6"/>
  <c r="L59" i="6"/>
  <c r="K59" i="6"/>
  <c r="J59" i="6"/>
  <c r="I59" i="6"/>
  <c r="H59" i="6"/>
  <c r="G59" i="6"/>
  <c r="F59" i="6"/>
  <c r="E59" i="6"/>
  <c r="M56" i="6"/>
  <c r="L56" i="6"/>
  <c r="K56" i="6"/>
  <c r="J56" i="6"/>
  <c r="I56" i="6"/>
  <c r="H56" i="6"/>
  <c r="G56" i="6"/>
  <c r="F56" i="6"/>
  <c r="E56" i="6"/>
  <c r="M53" i="6"/>
  <c r="L53" i="6"/>
  <c r="K53" i="6"/>
  <c r="J53" i="6"/>
  <c r="I53" i="6"/>
  <c r="H53" i="6"/>
  <c r="G53" i="6"/>
  <c r="F53" i="6"/>
  <c r="E53" i="6"/>
  <c r="M52" i="6"/>
  <c r="L52" i="6"/>
  <c r="K52" i="6"/>
  <c r="J52" i="6"/>
  <c r="I52" i="6"/>
  <c r="H52" i="6"/>
  <c r="G52" i="6"/>
  <c r="F52" i="6"/>
  <c r="E52" i="6"/>
  <c r="M51" i="6"/>
  <c r="L51" i="6"/>
  <c r="K51" i="6"/>
  <c r="J51" i="6"/>
  <c r="I51" i="6"/>
  <c r="H51" i="6"/>
  <c r="G51" i="6"/>
  <c r="F51" i="6"/>
  <c r="E51" i="6"/>
  <c r="M47" i="6"/>
  <c r="L47" i="6"/>
  <c r="K47" i="6"/>
  <c r="J47" i="6"/>
  <c r="I47" i="6"/>
  <c r="H47" i="6"/>
  <c r="G47" i="6"/>
  <c r="F47" i="6"/>
  <c r="E47" i="6"/>
  <c r="J8" i="6"/>
  <c r="F8" i="6"/>
  <c r="M8" i="6"/>
  <c r="L8" i="6"/>
  <c r="K8" i="6"/>
  <c r="I8" i="6"/>
  <c r="H8" i="6"/>
  <c r="G8" i="6"/>
  <c r="E8" i="6"/>
  <c r="L5" i="6"/>
  <c r="L4" i="6" s="1"/>
  <c r="L92" i="6" s="1"/>
  <c r="H5" i="6"/>
  <c r="H4" i="6" s="1"/>
  <c r="H92" i="6" s="1"/>
  <c r="M5" i="6"/>
  <c r="M4" i="6" s="1"/>
  <c r="M92" i="6" s="1"/>
  <c r="K5" i="6"/>
  <c r="K4" i="6" s="1"/>
  <c r="K92" i="6" s="1"/>
  <c r="I5" i="6"/>
  <c r="I4" i="6" s="1"/>
  <c r="I92" i="6" s="1"/>
  <c r="E5" i="6"/>
  <c r="E4" i="6" s="1"/>
  <c r="E92" i="6" s="1"/>
  <c r="J5" i="6"/>
  <c r="G5" i="6"/>
  <c r="F5" i="6"/>
  <c r="F4" i="6" s="1"/>
  <c r="F92" i="6" s="1"/>
  <c r="G4" i="6"/>
  <c r="G92" i="6" s="1"/>
  <c r="K81" i="5"/>
  <c r="G81" i="5"/>
  <c r="L81" i="5"/>
  <c r="J81" i="5"/>
  <c r="H81" i="5"/>
  <c r="F81" i="5"/>
  <c r="M81" i="5"/>
  <c r="I81" i="5"/>
  <c r="E81" i="5"/>
  <c r="J78" i="5"/>
  <c r="J77" i="5" s="1"/>
  <c r="F78" i="5"/>
  <c r="F77" i="5" s="1"/>
  <c r="M78" i="5"/>
  <c r="M77" i="5" s="1"/>
  <c r="K78" i="5"/>
  <c r="K77" i="5" s="1"/>
  <c r="I78" i="5"/>
  <c r="I77" i="5" s="1"/>
  <c r="G78" i="5"/>
  <c r="G77" i="5" s="1"/>
  <c r="E78" i="5"/>
  <c r="E77" i="5" s="1"/>
  <c r="L78" i="5"/>
  <c r="L77" i="5" s="1"/>
  <c r="H78" i="5"/>
  <c r="H77" i="5" s="1"/>
  <c r="J73" i="5"/>
  <c r="F73" i="5"/>
  <c r="M73" i="5"/>
  <c r="K73" i="5"/>
  <c r="I73" i="5"/>
  <c r="G73" i="5"/>
  <c r="E73" i="5"/>
  <c r="L73" i="5"/>
  <c r="H73" i="5"/>
  <c r="J68" i="5"/>
  <c r="F68" i="5"/>
  <c r="M68" i="5"/>
  <c r="K68" i="5"/>
  <c r="I68" i="5"/>
  <c r="G68" i="5"/>
  <c r="E68" i="5"/>
  <c r="L68" i="5"/>
  <c r="H68" i="5"/>
  <c r="M65" i="5"/>
  <c r="M64" i="5" s="1"/>
  <c r="I65" i="5"/>
  <c r="I64" i="5" s="1"/>
  <c r="E65" i="5"/>
  <c r="E64" i="5" s="1"/>
  <c r="L65" i="5"/>
  <c r="L64" i="5" s="1"/>
  <c r="J65" i="5"/>
  <c r="F65" i="5"/>
  <c r="K65" i="5"/>
  <c r="K64" i="5" s="1"/>
  <c r="H65" i="5"/>
  <c r="G65" i="5"/>
  <c r="H64" i="5"/>
  <c r="K59" i="5"/>
  <c r="G59" i="5"/>
  <c r="L59" i="5"/>
  <c r="H59" i="5"/>
  <c r="M59" i="5"/>
  <c r="J59" i="5"/>
  <c r="I59" i="5"/>
  <c r="F59" i="5"/>
  <c r="E59" i="5"/>
  <c r="J56" i="5"/>
  <c r="F56" i="5"/>
  <c r="K56" i="5"/>
  <c r="G56" i="5"/>
  <c r="M56" i="5"/>
  <c r="L56" i="5"/>
  <c r="I56" i="5"/>
  <c r="H56" i="5"/>
  <c r="E56" i="5"/>
  <c r="M53" i="5"/>
  <c r="M52" i="5" s="1"/>
  <c r="M51" i="5" s="1"/>
  <c r="I53" i="5"/>
  <c r="I52" i="5" s="1"/>
  <c r="I51" i="5" s="1"/>
  <c r="E53" i="5"/>
  <c r="E52" i="5" s="1"/>
  <c r="E51" i="5" s="1"/>
  <c r="J53" i="5"/>
  <c r="J52" i="5" s="1"/>
  <c r="F53" i="5"/>
  <c r="F52" i="5" s="1"/>
  <c r="L53" i="5"/>
  <c r="K53" i="5"/>
  <c r="H53" i="5"/>
  <c r="G53" i="5"/>
  <c r="L52" i="5"/>
  <c r="H52" i="5"/>
  <c r="J47" i="5"/>
  <c r="F47" i="5"/>
  <c r="K47" i="5"/>
  <c r="G47" i="5"/>
  <c r="M47" i="5"/>
  <c r="L47" i="5"/>
  <c r="I47" i="5"/>
  <c r="H47" i="5"/>
  <c r="E47" i="5"/>
  <c r="J8" i="5"/>
  <c r="F8" i="5"/>
  <c r="M8" i="5"/>
  <c r="L8" i="5"/>
  <c r="K8" i="5"/>
  <c r="I8" i="5"/>
  <c r="H8" i="5"/>
  <c r="G8" i="5"/>
  <c r="E8" i="5"/>
  <c r="M5" i="5"/>
  <c r="M4" i="5" s="1"/>
  <c r="K5" i="5"/>
  <c r="K4" i="5" s="1"/>
  <c r="I5" i="5"/>
  <c r="I4" i="5" s="1"/>
  <c r="G5" i="5"/>
  <c r="G4" i="5" s="1"/>
  <c r="E5" i="5"/>
  <c r="E4" i="5" s="1"/>
  <c r="L5" i="5"/>
  <c r="L4" i="5" s="1"/>
  <c r="J5" i="5"/>
  <c r="J4" i="5" s="1"/>
  <c r="H5" i="5"/>
  <c r="H4" i="5" s="1"/>
  <c r="F5" i="5"/>
  <c r="M81" i="4"/>
  <c r="I81" i="4"/>
  <c r="E81" i="4"/>
  <c r="L81" i="4"/>
  <c r="J81" i="4"/>
  <c r="H81" i="4"/>
  <c r="F81" i="4"/>
  <c r="K81" i="4"/>
  <c r="G81" i="4"/>
  <c r="L78" i="4"/>
  <c r="L77" i="4" s="1"/>
  <c r="H78" i="4"/>
  <c r="H77" i="4" s="1"/>
  <c r="M78" i="4"/>
  <c r="K78" i="4"/>
  <c r="K77" i="4" s="1"/>
  <c r="I78" i="4"/>
  <c r="G78" i="4"/>
  <c r="G77" i="4" s="1"/>
  <c r="E78" i="4"/>
  <c r="E77" i="4" s="1"/>
  <c r="J78" i="4"/>
  <c r="F78" i="4"/>
  <c r="F77" i="4" s="1"/>
  <c r="L73" i="4"/>
  <c r="H73" i="4"/>
  <c r="M73" i="4"/>
  <c r="K73" i="4"/>
  <c r="I73" i="4"/>
  <c r="G73" i="4"/>
  <c r="E73" i="4"/>
  <c r="J73" i="4"/>
  <c r="F73" i="4"/>
  <c r="L68" i="4"/>
  <c r="H68" i="4"/>
  <c r="M68" i="4"/>
  <c r="K68" i="4"/>
  <c r="I68" i="4"/>
  <c r="G68" i="4"/>
  <c r="E68" i="4"/>
  <c r="J68" i="4"/>
  <c r="F68" i="4"/>
  <c r="K65" i="4"/>
  <c r="K64" i="4" s="1"/>
  <c r="G65" i="4"/>
  <c r="G64" i="4" s="1"/>
  <c r="L65" i="4"/>
  <c r="L64" i="4" s="1"/>
  <c r="J65" i="4"/>
  <c r="J64" i="4" s="1"/>
  <c r="H65" i="4"/>
  <c r="H64" i="4" s="1"/>
  <c r="F65" i="4"/>
  <c r="F64" i="4" s="1"/>
  <c r="M65" i="4"/>
  <c r="M64" i="4" s="1"/>
  <c r="I65" i="4"/>
  <c r="I64" i="4" s="1"/>
  <c r="E65" i="4"/>
  <c r="E64" i="4" s="1"/>
  <c r="M59" i="4"/>
  <c r="I59" i="4"/>
  <c r="E59" i="4"/>
  <c r="L59" i="4"/>
  <c r="J59" i="4"/>
  <c r="H59" i="4"/>
  <c r="F59" i="4"/>
  <c r="K59" i="4"/>
  <c r="G59" i="4"/>
  <c r="L56" i="4"/>
  <c r="H56" i="4"/>
  <c r="M56" i="4"/>
  <c r="K56" i="4"/>
  <c r="I56" i="4"/>
  <c r="G56" i="4"/>
  <c r="E56" i="4"/>
  <c r="J56" i="4"/>
  <c r="F56" i="4"/>
  <c r="K53" i="4"/>
  <c r="G53" i="4"/>
  <c r="L53" i="4"/>
  <c r="J53" i="4"/>
  <c r="J52" i="4" s="1"/>
  <c r="J51" i="4" s="1"/>
  <c r="H53" i="4"/>
  <c r="F53" i="4"/>
  <c r="F52" i="4" s="1"/>
  <c r="F51" i="4" s="1"/>
  <c r="M53" i="4"/>
  <c r="I53" i="4"/>
  <c r="I52" i="4" s="1"/>
  <c r="I51" i="4" s="1"/>
  <c r="E53" i="4"/>
  <c r="E52" i="4" s="1"/>
  <c r="E51" i="4" s="1"/>
  <c r="H47" i="4"/>
  <c r="M47" i="4"/>
  <c r="L47" i="4"/>
  <c r="K47" i="4"/>
  <c r="I47" i="4"/>
  <c r="G47" i="4"/>
  <c r="E47" i="4"/>
  <c r="J47" i="4"/>
  <c r="F47" i="4"/>
  <c r="J8" i="4"/>
  <c r="F8" i="4"/>
  <c r="M8" i="4"/>
  <c r="L8" i="4"/>
  <c r="K8" i="4"/>
  <c r="I8" i="4"/>
  <c r="H8" i="4"/>
  <c r="G8" i="4"/>
  <c r="E8" i="4"/>
  <c r="L5" i="4"/>
  <c r="H5" i="4"/>
  <c r="H4" i="4" s="1"/>
  <c r="M5" i="4"/>
  <c r="M4" i="4" s="1"/>
  <c r="K5" i="4"/>
  <c r="I5" i="4"/>
  <c r="I4" i="4" s="1"/>
  <c r="G5" i="4"/>
  <c r="E5" i="4"/>
  <c r="E4" i="4" s="1"/>
  <c r="E92" i="4" s="1"/>
  <c r="J5" i="4"/>
  <c r="J4" i="4" s="1"/>
  <c r="F5" i="4"/>
  <c r="F4" i="4" s="1"/>
  <c r="K81" i="3"/>
  <c r="K77" i="3" s="1"/>
  <c r="G81" i="3"/>
  <c r="L81" i="3"/>
  <c r="J81" i="3"/>
  <c r="H81" i="3"/>
  <c r="F81" i="3"/>
  <c r="M81" i="3"/>
  <c r="I81" i="3"/>
  <c r="E81" i="3"/>
  <c r="M78" i="3"/>
  <c r="M77" i="3" s="1"/>
  <c r="K78" i="3"/>
  <c r="I78" i="3"/>
  <c r="I77" i="3" s="1"/>
  <c r="G78" i="3"/>
  <c r="E78" i="3"/>
  <c r="E77" i="3" s="1"/>
  <c r="L78" i="3"/>
  <c r="J78" i="3"/>
  <c r="H78" i="3"/>
  <c r="F78" i="3"/>
  <c r="F77" i="3" s="1"/>
  <c r="G77" i="3"/>
  <c r="L73" i="3"/>
  <c r="K73" i="3"/>
  <c r="J73" i="3"/>
  <c r="H73" i="3"/>
  <c r="G73" i="3"/>
  <c r="F73" i="3"/>
  <c r="M73" i="3"/>
  <c r="I73" i="3"/>
  <c r="E73" i="3"/>
  <c r="L68" i="3"/>
  <c r="K68" i="3"/>
  <c r="J68" i="3"/>
  <c r="H68" i="3"/>
  <c r="G68" i="3"/>
  <c r="F68" i="3"/>
  <c r="M68" i="3"/>
  <c r="I68" i="3"/>
  <c r="E68" i="3"/>
  <c r="M65" i="3"/>
  <c r="M64" i="3" s="1"/>
  <c r="K65" i="3"/>
  <c r="K64" i="3" s="1"/>
  <c r="J65" i="3"/>
  <c r="I65" i="3"/>
  <c r="I64" i="3" s="1"/>
  <c r="G65" i="3"/>
  <c r="G64" i="3" s="1"/>
  <c r="F65" i="3"/>
  <c r="E65" i="3"/>
  <c r="E64" i="3" s="1"/>
  <c r="L65" i="3"/>
  <c r="L64" i="3" s="1"/>
  <c r="H65" i="3"/>
  <c r="H64" i="3" s="1"/>
  <c r="M59" i="3"/>
  <c r="L59" i="3"/>
  <c r="K59" i="3"/>
  <c r="I59" i="3"/>
  <c r="H59" i="3"/>
  <c r="G59" i="3"/>
  <c r="E59" i="3"/>
  <c r="J59" i="3"/>
  <c r="F59" i="3"/>
  <c r="L56" i="3"/>
  <c r="K56" i="3"/>
  <c r="J56" i="3"/>
  <c r="H56" i="3"/>
  <c r="G56" i="3"/>
  <c r="F56" i="3"/>
  <c r="M56" i="3"/>
  <c r="I56" i="3"/>
  <c r="E56" i="3"/>
  <c r="M53" i="3"/>
  <c r="M52" i="3" s="1"/>
  <c r="M51" i="3" s="1"/>
  <c r="K53" i="3"/>
  <c r="K52" i="3" s="1"/>
  <c r="J53" i="3"/>
  <c r="J52" i="3" s="1"/>
  <c r="I53" i="3"/>
  <c r="I52" i="3" s="1"/>
  <c r="I51" i="3" s="1"/>
  <c r="G53" i="3"/>
  <c r="G52" i="3" s="1"/>
  <c r="G51" i="3" s="1"/>
  <c r="F53" i="3"/>
  <c r="F52" i="3" s="1"/>
  <c r="E53" i="3"/>
  <c r="E52" i="3" s="1"/>
  <c r="E51" i="3" s="1"/>
  <c r="L53" i="3"/>
  <c r="H53" i="3"/>
  <c r="H52" i="3" s="1"/>
  <c r="H51" i="3" s="1"/>
  <c r="K47" i="3"/>
  <c r="G47" i="3"/>
  <c r="L47" i="3"/>
  <c r="J47" i="3"/>
  <c r="H47" i="3"/>
  <c r="F47" i="3"/>
  <c r="M47" i="3"/>
  <c r="I47" i="3"/>
  <c r="E47" i="3"/>
  <c r="K8" i="3"/>
  <c r="G8" i="3"/>
  <c r="L8" i="3"/>
  <c r="J8" i="3"/>
  <c r="H8" i="3"/>
  <c r="F8" i="3"/>
  <c r="M8" i="3"/>
  <c r="I8" i="3"/>
  <c r="E8" i="3"/>
  <c r="J5" i="3"/>
  <c r="J4" i="3" s="1"/>
  <c r="F5" i="3"/>
  <c r="F4" i="3" s="1"/>
  <c r="M5" i="3"/>
  <c r="M4" i="3" s="1"/>
  <c r="M92" i="3" s="1"/>
  <c r="K5" i="3"/>
  <c r="K4" i="3" s="1"/>
  <c r="I5" i="3"/>
  <c r="I4" i="3" s="1"/>
  <c r="I92" i="3" s="1"/>
  <c r="G5" i="3"/>
  <c r="G4" i="3" s="1"/>
  <c r="G92" i="3" s="1"/>
  <c r="E5" i="3"/>
  <c r="E4" i="3" s="1"/>
  <c r="E92" i="3" s="1"/>
  <c r="L5" i="3"/>
  <c r="H5" i="3"/>
  <c r="H4" i="3" s="1"/>
  <c r="M81" i="2"/>
  <c r="I81" i="2"/>
  <c r="E81" i="2"/>
  <c r="L81" i="2"/>
  <c r="J81" i="2"/>
  <c r="H81" i="2"/>
  <c r="F81" i="2"/>
  <c r="K81" i="2"/>
  <c r="G81" i="2"/>
  <c r="L78" i="2"/>
  <c r="L77" i="2" s="1"/>
  <c r="H78" i="2"/>
  <c r="H77" i="2" s="1"/>
  <c r="M78" i="2"/>
  <c r="M77" i="2" s="1"/>
  <c r="K78" i="2"/>
  <c r="K77" i="2" s="1"/>
  <c r="I78" i="2"/>
  <c r="I77" i="2" s="1"/>
  <c r="G78" i="2"/>
  <c r="G77" i="2" s="1"/>
  <c r="E78" i="2"/>
  <c r="E77" i="2" s="1"/>
  <c r="J78" i="2"/>
  <c r="F78" i="2"/>
  <c r="F77" i="2" s="1"/>
  <c r="L73" i="2"/>
  <c r="H73" i="2"/>
  <c r="M73" i="2"/>
  <c r="K73" i="2"/>
  <c r="I73" i="2"/>
  <c r="G73" i="2"/>
  <c r="E73" i="2"/>
  <c r="J73" i="2"/>
  <c r="F73" i="2"/>
  <c r="L68" i="2"/>
  <c r="H68" i="2"/>
  <c r="M68" i="2"/>
  <c r="I68" i="2"/>
  <c r="E68" i="2"/>
  <c r="K68" i="2"/>
  <c r="J68" i="2"/>
  <c r="G68" i="2"/>
  <c r="F68" i="2"/>
  <c r="K65" i="2"/>
  <c r="K64" i="2" s="1"/>
  <c r="G65" i="2"/>
  <c r="G64" i="2" s="1"/>
  <c r="L65" i="2"/>
  <c r="L64" i="2" s="1"/>
  <c r="H65" i="2"/>
  <c r="H64" i="2" s="1"/>
  <c r="M65" i="2"/>
  <c r="M64" i="2" s="1"/>
  <c r="J65" i="2"/>
  <c r="I65" i="2"/>
  <c r="I64" i="2" s="1"/>
  <c r="F65" i="2"/>
  <c r="E65" i="2"/>
  <c r="E64" i="2" s="1"/>
  <c r="J64" i="2"/>
  <c r="F64" i="2"/>
  <c r="M59" i="2"/>
  <c r="I59" i="2"/>
  <c r="E59" i="2"/>
  <c r="J59" i="2"/>
  <c r="F59" i="2"/>
  <c r="L59" i="2"/>
  <c r="K59" i="2"/>
  <c r="H59" i="2"/>
  <c r="G59" i="2"/>
  <c r="L56" i="2"/>
  <c r="H56" i="2"/>
  <c r="M56" i="2"/>
  <c r="I56" i="2"/>
  <c r="E56" i="2"/>
  <c r="K56" i="2"/>
  <c r="J56" i="2"/>
  <c r="G56" i="2"/>
  <c r="F56" i="2"/>
  <c r="K53" i="2"/>
  <c r="K52" i="2" s="1"/>
  <c r="G53" i="2"/>
  <c r="G52" i="2" s="1"/>
  <c r="L53" i="2"/>
  <c r="H53" i="2"/>
  <c r="M53" i="2"/>
  <c r="J53" i="2"/>
  <c r="I53" i="2"/>
  <c r="F53" i="2"/>
  <c r="E53" i="2"/>
  <c r="J52" i="2"/>
  <c r="J51" i="2" s="1"/>
  <c r="F52" i="2"/>
  <c r="F51" i="2" s="1"/>
  <c r="L47" i="2"/>
  <c r="H47" i="2"/>
  <c r="M47" i="2"/>
  <c r="I47" i="2"/>
  <c r="E47" i="2"/>
  <c r="K47" i="2"/>
  <c r="J47" i="2"/>
  <c r="G47" i="2"/>
  <c r="F47" i="2"/>
  <c r="L8" i="2"/>
  <c r="H8" i="2"/>
  <c r="M8" i="2"/>
  <c r="I8" i="2"/>
  <c r="E8" i="2"/>
  <c r="K8" i="2"/>
  <c r="J8" i="2"/>
  <c r="G8" i="2"/>
  <c r="F8" i="2"/>
  <c r="K5" i="2"/>
  <c r="G5" i="2"/>
  <c r="L5" i="2"/>
  <c r="I5" i="2"/>
  <c r="I4" i="2" s="1"/>
  <c r="H5" i="2"/>
  <c r="E5" i="2"/>
  <c r="E4" i="2" s="1"/>
  <c r="M5" i="2"/>
  <c r="J5" i="2"/>
  <c r="J4" i="2" s="1"/>
  <c r="F5" i="2"/>
  <c r="F4" i="2" s="1"/>
  <c r="F92" i="2" s="1"/>
  <c r="K4" i="2"/>
  <c r="G4" i="2"/>
  <c r="E36" i="1"/>
  <c r="M36" i="1"/>
  <c r="I36" i="1"/>
  <c r="L36" i="1"/>
  <c r="K36" i="1"/>
  <c r="H36" i="1"/>
  <c r="G36" i="1"/>
  <c r="H31" i="1"/>
  <c r="M31" i="1"/>
  <c r="J31" i="1"/>
  <c r="F31" i="1"/>
  <c r="L31" i="1"/>
  <c r="K31" i="1"/>
  <c r="I31" i="1"/>
  <c r="G31" i="1"/>
  <c r="E31" i="1"/>
  <c r="M21" i="1"/>
  <c r="I21" i="1"/>
  <c r="E21" i="1"/>
  <c r="L21" i="1"/>
  <c r="J21" i="1"/>
  <c r="H21" i="1"/>
  <c r="F21" i="1"/>
  <c r="K21" i="1"/>
  <c r="G21" i="1"/>
  <c r="J10" i="1"/>
  <c r="J9" i="1" s="1"/>
  <c r="F10" i="1"/>
  <c r="F9" i="1" s="1"/>
  <c r="M10" i="1"/>
  <c r="M9" i="1" s="1"/>
  <c r="K10" i="1"/>
  <c r="K9" i="1" s="1"/>
  <c r="I10" i="1"/>
  <c r="I9" i="1" s="1"/>
  <c r="G10" i="1"/>
  <c r="G9" i="1" s="1"/>
  <c r="E10" i="1"/>
  <c r="E9" i="1" s="1"/>
  <c r="L10" i="1"/>
  <c r="L9" i="1" s="1"/>
  <c r="H10" i="1"/>
  <c r="H9" i="1" s="1"/>
  <c r="M4" i="1"/>
  <c r="M40" i="1" s="1"/>
  <c r="I4" i="1"/>
  <c r="I40" i="1" s="1"/>
  <c r="E4" i="1"/>
  <c r="E40" i="1" s="1"/>
  <c r="L4" i="1"/>
  <c r="J4" i="1"/>
  <c r="H4" i="1"/>
  <c r="F4" i="1"/>
  <c r="K4" i="1"/>
  <c r="K40" i="1" s="1"/>
  <c r="G4" i="1"/>
  <c r="G40" i="1" s="1"/>
  <c r="C26" i="15" l="1"/>
  <c r="C26" i="17"/>
  <c r="K26" i="17"/>
  <c r="E26" i="19"/>
  <c r="D26" i="13"/>
  <c r="H26" i="13"/>
  <c r="C26" i="13"/>
  <c r="G26" i="13"/>
  <c r="K26" i="13"/>
  <c r="F26" i="13"/>
  <c r="J26" i="13"/>
  <c r="I26" i="19"/>
  <c r="F26" i="19"/>
  <c r="J26" i="19"/>
  <c r="D4" i="9"/>
  <c r="H4" i="9"/>
  <c r="H40" i="1"/>
  <c r="L40" i="1"/>
  <c r="F36" i="1"/>
  <c r="F40" i="1" s="1"/>
  <c r="J36" i="1"/>
  <c r="J40" i="1" s="1"/>
  <c r="E52" i="2"/>
  <c r="E51" i="2" s="1"/>
  <c r="E92" i="2" s="1"/>
  <c r="M52" i="2"/>
  <c r="M51" i="2" s="1"/>
  <c r="H52" i="2"/>
  <c r="H51" i="2" s="1"/>
  <c r="L52" i="2"/>
  <c r="L51" i="2" s="1"/>
  <c r="G51" i="2"/>
  <c r="K51" i="2"/>
  <c r="L4" i="3"/>
  <c r="F64" i="3"/>
  <c r="J64" i="3"/>
  <c r="K92" i="2"/>
  <c r="F51" i="3"/>
  <c r="J51" i="3"/>
  <c r="M4" i="2"/>
  <c r="M92" i="2" s="1"/>
  <c r="H4" i="2"/>
  <c r="H92" i="2" s="1"/>
  <c r="L4" i="2"/>
  <c r="L92" i="2" s="1"/>
  <c r="I52" i="2"/>
  <c r="I51" i="2" s="1"/>
  <c r="I92" i="2" s="1"/>
  <c r="J77" i="2"/>
  <c r="J92" i="2" s="1"/>
  <c r="K51" i="3"/>
  <c r="G92" i="2"/>
  <c r="K92" i="3"/>
  <c r="F92" i="3"/>
  <c r="L52" i="3"/>
  <c r="L51" i="3" s="1"/>
  <c r="L77" i="3"/>
  <c r="L4" i="4"/>
  <c r="G52" i="5"/>
  <c r="H77" i="3"/>
  <c r="H92" i="3" s="1"/>
  <c r="F92" i="4"/>
  <c r="G4" i="4"/>
  <c r="K4" i="4"/>
  <c r="M52" i="4"/>
  <c r="M51" i="4" s="1"/>
  <c r="M92" i="4" s="1"/>
  <c r="H52" i="4"/>
  <c r="H51" i="4" s="1"/>
  <c r="H92" i="4" s="1"/>
  <c r="L52" i="4"/>
  <c r="L51" i="4" s="1"/>
  <c r="G52" i="4"/>
  <c r="G51" i="4" s="1"/>
  <c r="K52" i="4"/>
  <c r="K51" i="4" s="1"/>
  <c r="J77" i="4"/>
  <c r="J92" i="4" s="1"/>
  <c r="H51" i="5"/>
  <c r="H92" i="5" s="1"/>
  <c r="K52" i="5"/>
  <c r="K51" i="5" s="1"/>
  <c r="K92" i="5" s="1"/>
  <c r="J77" i="3"/>
  <c r="J92" i="3" s="1"/>
  <c r="I77" i="4"/>
  <c r="I92" i="4" s="1"/>
  <c r="M77" i="4"/>
  <c r="F4" i="5"/>
  <c r="E92" i="5"/>
  <c r="I92" i="5"/>
  <c r="M92" i="5"/>
  <c r="L51" i="5"/>
  <c r="L92" i="5" s="1"/>
  <c r="G64" i="5"/>
  <c r="F64" i="5"/>
  <c r="F51" i="5" s="1"/>
  <c r="J64" i="5"/>
  <c r="J51" i="5" s="1"/>
  <c r="J92" i="5" s="1"/>
  <c r="J4" i="6"/>
  <c r="J92" i="6" s="1"/>
  <c r="G92" i="4" l="1"/>
  <c r="G51" i="5"/>
  <c r="G92" i="5" s="1"/>
  <c r="L92" i="3"/>
  <c r="F92" i="5"/>
  <c r="L92" i="4"/>
  <c r="K92" i="4"/>
</calcChain>
</file>

<file path=xl/sharedStrings.xml><?xml version="1.0" encoding="utf-8"?>
<sst xmlns="http://schemas.openxmlformats.org/spreadsheetml/2006/main" count="7835" uniqueCount="182">
  <si>
    <t/>
  </si>
  <si>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</si>
  <si>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</si>
  <si>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</si>
  <si>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</si>
  <si>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</si>
  <si>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</si>
  <si>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Tax receipts</t>
  </si>
  <si>
    <t>Section number:</t>
  </si>
  <si>
    <t>Casino taxes</t>
  </si>
  <si>
    <t>Horse racing taxes</t>
  </si>
  <si>
    <t>Sub-section</t>
  </si>
  <si>
    <t>Liquor licences</t>
  </si>
  <si>
    <t>Motor vehicle licences</t>
  </si>
  <si>
    <t>TabChap</t>
  </si>
  <si>
    <t>Sales of goods and services other than capital assets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</si>
  <si>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</si>
  <si>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</si>
  <si>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</si>
  <si>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</si>
  <si>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</si>
  <si>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</si>
  <si>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</si>
  <si>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</si>
  <si>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</si>
  <si>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</si>
  <si>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Higher education institutions</t>
  </si>
  <si>
    <t>Foreign governments</t>
  </si>
  <si>
    <t>International organisations</t>
  </si>
  <si>
    <t>Public corporations and private enterprises</t>
  </si>
  <si>
    <t>Households and non-profit institutions</t>
  </si>
  <si>
    <t>Fines, penalties and forfeits</t>
  </si>
  <si>
    <t>Interest, dividends and rent on land</t>
  </si>
  <si>
    <t>Interest</t>
  </si>
  <si>
    <t xml:space="preserve">Dividends </t>
  </si>
  <si>
    <t>Rent on land</t>
  </si>
  <si>
    <t>Sales of capital assets</t>
  </si>
  <si>
    <t>Land and sub-soil assets</t>
  </si>
  <si>
    <t>Other capital assets</t>
  </si>
  <si>
    <t>Transactions in financial assets and liabilities</t>
  </si>
  <si>
    <t>Total departmental receipts</t>
  </si>
  <si>
    <t>Current payments</t>
  </si>
  <si>
    <t xml:space="preserve">Compensation of employees </t>
  </si>
  <si>
    <t>Salaries and wages</t>
  </si>
  <si>
    <t>Social contributions</t>
  </si>
  <si>
    <t xml:space="preserve">Goods and services 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</si>
  <si>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</si>
  <si>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</si>
  <si>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</si>
  <si>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</si>
  <si>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</si>
  <si>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</si>
  <si>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</si>
  <si>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</si>
  <si>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</si>
  <si>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</si>
  <si>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</si>
  <si>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</si>
  <si>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</si>
  <si>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</si>
  <si>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</si>
  <si>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</si>
  <si>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</si>
  <si>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</si>
  <si>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</si>
  <si>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</si>
  <si>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</si>
  <si>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</si>
  <si>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</si>
  <si>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</si>
  <si>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</si>
  <si>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</si>
  <si>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</si>
  <si>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</si>
  <si>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</si>
  <si>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</si>
  <si>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</si>
  <si>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</si>
  <si>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</si>
  <si>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</si>
  <si>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</si>
  <si>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</si>
  <si>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</si>
  <si>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</si>
  <si>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 xml:space="preserve">Interest and rent on land </t>
  </si>
  <si>
    <t>Transfers and subsidies</t>
  </si>
  <si>
    <t xml:space="preserve">Provinces and municipalities </t>
  </si>
  <si>
    <t>Provinces</t>
  </si>
  <si>
    <t>Provincial Revenue Funds</t>
  </si>
  <si>
    <t>Provincial agencies and funds</t>
  </si>
  <si>
    <t>Municipalities</t>
  </si>
  <si>
    <t>Municipal agencies and funds</t>
  </si>
  <si>
    <t>Departmental agencies and accounts</t>
  </si>
  <si>
    <t>Social security funds</t>
  </si>
  <si>
    <t>Provide list of entities receiving transfers</t>
  </si>
  <si>
    <t>Foreign governments and international organisations</t>
  </si>
  <si>
    <t>Public corporations</t>
  </si>
  <si>
    <t>Subsidies on production</t>
  </si>
  <si>
    <t>Other transfers</t>
  </si>
  <si>
    <t>Private enterprises</t>
  </si>
  <si>
    <t>Non-profit institutions</t>
  </si>
  <si>
    <t xml:space="preserve">Households </t>
  </si>
  <si>
    <t>Social benefits</t>
  </si>
  <si>
    <t>Other transfers to households</t>
  </si>
  <si>
    <t>Payments for capital assets</t>
  </si>
  <si>
    <t>Buildings and other fixed structures</t>
  </si>
  <si>
    <t>Buildings</t>
  </si>
  <si>
    <t>Other fixed structures</t>
  </si>
  <si>
    <t>Machinery and equipment</t>
  </si>
  <si>
    <t>Transport equipment</t>
  </si>
  <si>
    <t>Other machinery and equipment</t>
  </si>
  <si>
    <t>Heritage Assets</t>
  </si>
  <si>
    <t>Specialised military assets</t>
  </si>
  <si>
    <t>Biological assets</t>
  </si>
  <si>
    <t>Software and other intangible assets</t>
  </si>
  <si>
    <t>Payments for financial assets</t>
  </si>
  <si>
    <t>Total economic classification</t>
  </si>
  <si>
    <t>Filter</t>
  </si>
  <si>
    <t>Transfers received</t>
  </si>
  <si>
    <t xml:space="preserve">Sales of capital assets </t>
  </si>
  <si>
    <t>Total payments and estimates</t>
  </si>
  <si>
    <t>Transfers and subsidies to:</t>
  </si>
  <si>
    <t>Table B.1: Specification of receipts: Office Of The Premier</t>
  </si>
  <si>
    <t>Table B.2: Payments and estimates by economic classification: Office Of The Premier</t>
  </si>
  <si>
    <t>2010/11</t>
  </si>
  <si>
    <t>2011/12</t>
  </si>
  <si>
    <t>2012/13</t>
  </si>
  <si>
    <t>2013/14</t>
  </si>
  <si>
    <t>2014/15</t>
  </si>
  <si>
    <t>2015/16</t>
  </si>
  <si>
    <t>2016/17</t>
  </si>
  <si>
    <t>1. Administration</t>
  </si>
  <si>
    <t>2. Institutional Development And Organisational Support</t>
  </si>
  <si>
    <t>3. Policy And Governance</t>
  </si>
  <si>
    <t>4. Executive Support Services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</si>
  <si>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</si>
  <si>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</si>
  <si>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</si>
  <si>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</si>
  <si>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</si>
  <si>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</si>
  <si>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</si>
  <si>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</si>
  <si>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</si>
  <si>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</si>
  <si>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</si>
  <si>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>1. Deputy Director General - Administration</t>
  </si>
  <si>
    <t>2. Premier'S Core Staff</t>
  </si>
  <si>
    <t>3. Director General'S Office</t>
  </si>
  <si>
    <t>4. Strategic &amp; Operational Support</t>
  </si>
  <si>
    <t>5. Internal Human Resources</t>
  </si>
  <si>
    <t>6. Financial &amp; Supply Chain Management</t>
  </si>
  <si>
    <t>1. Deputy Director General - Institutional Building &amp; Transformation</t>
  </si>
  <si>
    <t>2. Human Capital And Talent Management Support Services</t>
  </si>
  <si>
    <t>3. Institutional Support Service</t>
  </si>
  <si>
    <t>4. Human Resources Development Support</t>
  </si>
  <si>
    <t>5. Provincial Ict</t>
  </si>
  <si>
    <t>6. Anti-Corruption &amp; Security Management</t>
  </si>
  <si>
    <t>1. Deputy Director General - Policy And Governance</t>
  </si>
  <si>
    <t>2. Performance Monitoring And Evaluation</t>
  </si>
  <si>
    <t>3. Service Delivery Intervention &amp; Coordination Support</t>
  </si>
  <si>
    <t>4. Policy Planning &amp; Research Coodination</t>
  </si>
  <si>
    <t>1. Deputy Director General - Executive Support Services</t>
  </si>
  <si>
    <t>2. Cabinet And Protocol Services</t>
  </si>
  <si>
    <t>3. Provincial Communications</t>
  </si>
  <si>
    <t>4. Intergovernmental And Stakeholder Relations</t>
  </si>
  <si>
    <t>5. Legal Services</t>
  </si>
  <si>
    <t>Table 3: Summary of departmental receipts collection</t>
  </si>
  <si>
    <t>Table 4: Summary of payments and estimates by programme: Office Of The Premier</t>
  </si>
  <si>
    <t>Table 5: Summary of provincial payments and estimates by economic classification: Office Of The Premier</t>
  </si>
  <si>
    <t>Table 8: Summary of payments and estimates by sub-programme: Administration</t>
  </si>
  <si>
    <t>Table 9: Summary of payments and estimates by economic classification: Administration</t>
  </si>
  <si>
    <t>Table 10: Summary of payments and estimates by sub-programme: Institutional Development And Organisational Support</t>
  </si>
  <si>
    <t>Table 11: Summary of payments and estimates by economic classification: Institutional Development And Organisational Support</t>
  </si>
  <si>
    <t>Table 13: Summary of payments and estimates by sub-programme: Policy And Governance</t>
  </si>
  <si>
    <t>Table 14: Summary of payments and estimates by economic classification: Policy And Governance</t>
  </si>
  <si>
    <t>Table 16: Summary of payments and estimates by sub-programme: Executive Support Services</t>
  </si>
  <si>
    <t>Table17: Summary of payments and estimates by economic classification: Executive Support Services</t>
  </si>
  <si>
    <t>Table B.2A: Payments and estimates by economic classification: Administration</t>
  </si>
  <si>
    <t>Table B.2B: Payments and estimates by economic classification: Institutional Development And Organisational Support</t>
  </si>
  <si>
    <t>Table B.2C: Payments and estimates by economic classification: Policy And Governance</t>
  </si>
  <si>
    <t>Table B.2D: Payments and estimates by economic classification: Executive Support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</si>
</sst>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i/>
      <sz val="8"/>
      <name val="Arial Narrow"/>
      <family val="2"/>
    </font>
    <font>
      <i/>
      <sz val="8"/>
      <color indexed="8"/>
      <name val="Arial Narrow"/>
      <family val="2"/>
    </font>
    <font>
      <b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quotePrefix="1" applyFont="1" applyBorder="1" applyAlignment="1">
      <alignment horizontal="left"/>
    </xf>
    <xf numFmtId="0" fontId="3" fillId="0" borderId="1" xfId="0" applyFont="1" applyBorder="1" applyAlignment="1"/>
    <xf numFmtId="0" fontId="3" fillId="0" borderId="0" xfId="0" quotePrefix="1" applyFont="1" applyAlignment="1"/>
    <xf numFmtId="0" fontId="3" fillId="0" borderId="0" xfId="0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quotePrefix="1" applyFont="1" applyBorder="1" applyAlignment="1">
      <alignment vertical="center" wrapText="1"/>
    </xf>
    <xf numFmtId="0" fontId="4" fillId="0" borderId="0" xfId="0" applyFont="1" applyAlignment="1">
      <alignment horizontal="centerContinuous" vertical="center" wrapText="1"/>
    </xf>
    <xf numFmtId="0" fontId="4" fillId="0" borderId="0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5" fillId="0" borderId="3" xfId="0" quotePrefix="1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5" xfId="0" quotePrefix="1" applyFont="1" applyBorder="1" applyAlignment="1">
      <alignment vertical="center" wrapText="1"/>
    </xf>
    <xf numFmtId="17" fontId="4" fillId="0" borderId="5" xfId="0" quotePrefix="1" applyNumberFormat="1" applyFont="1" applyBorder="1" applyAlignment="1">
      <alignment horizontal="center" vertical="center" wrapText="1"/>
    </xf>
    <xf numFmtId="0" fontId="5" fillId="0" borderId="5" xfId="0" quotePrefix="1" applyFont="1" applyBorder="1" applyAlignment="1">
      <alignment vertical="center"/>
    </xf>
    <xf numFmtId="0" fontId="4" fillId="0" borderId="0" xfId="0" applyNumberFormat="1" applyFont="1" applyAlignment="1">
      <alignment horizontal="left" indent="1"/>
    </xf>
    <xf numFmtId="49" fontId="6" fillId="0" borderId="0" xfId="0" applyNumberFormat="1" applyFont="1" applyAlignment="1">
      <alignment horizontal="left" vertical="center"/>
    </xf>
    <xf numFmtId="49" fontId="6" fillId="0" borderId="0" xfId="0" quotePrefix="1" applyNumberFormat="1" applyFont="1" applyAlignment="1">
      <alignment horizontal="left" vertical="center"/>
    </xf>
    <xf numFmtId="164" fontId="6" fillId="0" borderId="0" xfId="0" applyNumberFormat="1" applyFont="1" applyFill="1" applyBorder="1" applyAlignment="1" applyProtection="1">
      <alignment horizontal="center" vertical="center"/>
    </xf>
    <xf numFmtId="164" fontId="6" fillId="0" borderId="8" xfId="0" applyNumberFormat="1" applyFont="1" applyFill="1" applyBorder="1" applyAlignment="1" applyProtection="1">
      <alignment horizontal="center" vertical="center"/>
    </xf>
    <xf numFmtId="164" fontId="6" fillId="0" borderId="9" xfId="0" applyNumberFormat="1" applyFont="1" applyFill="1" applyBorder="1" applyAlignment="1" applyProtection="1">
      <alignment horizontal="center" vertical="center"/>
    </xf>
    <xf numFmtId="0" fontId="6" fillId="0" borderId="0" xfId="0" quotePrefix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5" fillId="0" borderId="0" xfId="0" applyNumberFormat="1" applyFont="1" applyAlignment="1">
      <alignment horizontal="left" vertical="center" indent="1"/>
    </xf>
    <xf numFmtId="49" fontId="5" fillId="0" borderId="10" xfId="0" quotePrefix="1" applyNumberFormat="1" applyFont="1" applyBorder="1" applyAlignment="1">
      <alignment horizontal="left" vertical="center" indent="1"/>
    </xf>
    <xf numFmtId="49" fontId="5" fillId="0" borderId="11" xfId="0" quotePrefix="1" applyNumberFormat="1" applyFont="1" applyBorder="1" applyAlignment="1">
      <alignment horizontal="left" vertical="center" indent="1"/>
    </xf>
    <xf numFmtId="164" fontId="5" fillId="0" borderId="11" xfId="0" applyNumberFormat="1" applyFont="1" applyFill="1" applyBorder="1" applyAlignment="1" applyProtection="1">
      <alignment horizontal="center" vertical="center"/>
    </xf>
    <xf numFmtId="164" fontId="5" fillId="0" borderId="10" xfId="0" applyNumberFormat="1" applyFont="1" applyFill="1" applyBorder="1" applyAlignment="1" applyProtection="1">
      <alignment horizontal="center" vertical="center"/>
    </xf>
    <xf numFmtId="164" fontId="5" fillId="0" borderId="12" xfId="0" applyNumberFormat="1" applyFont="1" applyFill="1" applyBorder="1" applyAlignment="1" applyProtection="1">
      <alignment horizontal="center" vertical="center"/>
    </xf>
    <xf numFmtId="164" fontId="5" fillId="0" borderId="11" xfId="0" quotePrefix="1" applyNumberFormat="1" applyFont="1" applyFill="1" applyBorder="1" applyAlignment="1" applyProtection="1">
      <alignment horizontal="center" vertical="center"/>
    </xf>
    <xf numFmtId="164" fontId="5" fillId="0" borderId="12" xfId="0" quotePrefix="1" applyNumberFormat="1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vertical="center"/>
      <protection locked="0"/>
    </xf>
    <xf numFmtId="49" fontId="5" fillId="0" borderId="8" xfId="0" quotePrefix="1" applyNumberFormat="1" applyFont="1" applyBorder="1" applyAlignment="1">
      <alignment horizontal="left" vertical="center" indent="1"/>
    </xf>
    <xf numFmtId="49" fontId="5" fillId="0" borderId="0" xfId="0" quotePrefix="1" applyNumberFormat="1" applyFont="1" applyBorder="1" applyAlignment="1">
      <alignment horizontal="left" vertical="center" indent="1"/>
    </xf>
    <xf numFmtId="164" fontId="5" fillId="0" borderId="0" xfId="0" applyNumberFormat="1" applyFont="1" applyFill="1" applyBorder="1" applyAlignment="1" applyProtection="1">
      <alignment horizontal="center" vertical="center"/>
    </xf>
    <xf numFmtId="164" fontId="5" fillId="0" borderId="8" xfId="0" applyNumberFormat="1" applyFont="1" applyFill="1" applyBorder="1" applyAlignment="1" applyProtection="1">
      <alignment horizontal="center" vertical="center"/>
    </xf>
    <xf numFmtId="164" fontId="5" fillId="0" borderId="9" xfId="0" applyNumberFormat="1" applyFont="1" applyFill="1" applyBorder="1" applyAlignment="1" applyProtection="1">
      <alignment horizontal="center" vertical="center"/>
    </xf>
    <xf numFmtId="164" fontId="5" fillId="0" borderId="0" xfId="0" quotePrefix="1" applyNumberFormat="1" applyFont="1" applyFill="1" applyBorder="1" applyAlignment="1" applyProtection="1">
      <alignment horizontal="center" vertical="center"/>
    </xf>
    <xf numFmtId="164" fontId="5" fillId="0" borderId="9" xfId="0" quotePrefix="1" applyNumberFormat="1" applyFont="1" applyFill="1" applyBorder="1" applyAlignment="1" applyProtection="1">
      <alignment horizontal="center" vertical="center"/>
    </xf>
    <xf numFmtId="49" fontId="5" fillId="0" borderId="6" xfId="0" quotePrefix="1" applyNumberFormat="1" applyFont="1" applyBorder="1" applyAlignment="1">
      <alignment horizontal="left" vertical="center" indent="1"/>
    </xf>
    <xf numFmtId="49" fontId="5" fillId="0" borderId="5" xfId="0" quotePrefix="1" applyNumberFormat="1" applyFont="1" applyBorder="1" applyAlignment="1">
      <alignment horizontal="left" vertical="center" indent="1"/>
    </xf>
    <xf numFmtId="164" fontId="5" fillId="0" borderId="5" xfId="0" applyNumberFormat="1" applyFont="1" applyFill="1" applyBorder="1" applyAlignment="1" applyProtection="1">
      <alignment horizontal="center" vertical="center"/>
    </xf>
    <xf numFmtId="164" fontId="5" fillId="0" borderId="6" xfId="0" applyNumberFormat="1" applyFont="1" applyFill="1" applyBorder="1" applyAlignment="1" applyProtection="1">
      <alignment horizontal="center" vertical="center"/>
    </xf>
    <xf numFmtId="164" fontId="5" fillId="0" borderId="7" xfId="0" applyNumberFormat="1" applyFont="1" applyFill="1" applyBorder="1" applyAlignment="1" applyProtection="1">
      <alignment horizontal="center" vertical="center"/>
    </xf>
    <xf numFmtId="164" fontId="5" fillId="0" borderId="5" xfId="0" quotePrefix="1" applyNumberFormat="1" applyFont="1" applyFill="1" applyBorder="1" applyAlignment="1" applyProtection="1">
      <alignment horizontal="center" vertical="center"/>
    </xf>
    <xf numFmtId="164" fontId="5" fillId="0" borderId="7" xfId="0" quotePrefix="1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Alignment="1">
      <alignment horizontal="left" vertical="center" indent="1"/>
    </xf>
    <xf numFmtId="49" fontId="5" fillId="0" borderId="10" xfId="0" quotePrefix="1" applyNumberFormat="1" applyFont="1" applyBorder="1" applyAlignment="1">
      <alignment horizontal="left" vertical="center"/>
    </xf>
    <xf numFmtId="49" fontId="5" fillId="0" borderId="11" xfId="0" quotePrefix="1" applyNumberFormat="1" applyFont="1" applyBorder="1" applyAlignment="1">
      <alignment horizontal="left" vertical="center"/>
    </xf>
    <xf numFmtId="164" fontId="5" fillId="0" borderId="13" xfId="0" applyNumberFormat="1" applyFont="1" applyFill="1" applyBorder="1" applyAlignment="1" applyProtection="1">
      <alignment horizontal="center" vertical="center"/>
    </xf>
    <xf numFmtId="164" fontId="5" fillId="0" borderId="14" xfId="0" applyNumberFormat="1" applyFont="1" applyFill="1" applyBorder="1" applyAlignment="1" applyProtection="1">
      <alignment horizontal="center" vertical="center"/>
    </xf>
    <xf numFmtId="164" fontId="5" fillId="0" borderId="15" xfId="0" applyNumberFormat="1" applyFont="1" applyFill="1" applyBorder="1" applyAlignment="1" applyProtection="1">
      <alignment horizontal="center" vertical="center"/>
    </xf>
    <xf numFmtId="0" fontId="6" fillId="0" borderId="11" xfId="0" quotePrefix="1" applyFont="1" applyBorder="1" applyAlignment="1">
      <alignment vertical="center"/>
    </xf>
    <xf numFmtId="0" fontId="6" fillId="0" borderId="12" xfId="0" quotePrefix="1" applyFont="1" applyBorder="1" applyAlignment="1">
      <alignment vertical="center"/>
    </xf>
    <xf numFmtId="0" fontId="8" fillId="0" borderId="0" xfId="0" applyNumberFormat="1" applyFont="1" applyAlignment="1">
      <alignment horizontal="left" indent="1"/>
    </xf>
    <xf numFmtId="49" fontId="5" fillId="0" borderId="0" xfId="0" applyNumberFormat="1" applyFont="1" applyAlignment="1">
      <alignment horizontal="left" vertical="center" indent="2"/>
    </xf>
    <xf numFmtId="49" fontId="5" fillId="0" borderId="8" xfId="0" quotePrefix="1" applyNumberFormat="1" applyFont="1" applyBorder="1" applyAlignment="1">
      <alignment horizontal="left" vertical="center" indent="2"/>
    </xf>
    <xf numFmtId="49" fontId="5" fillId="0" borderId="10" xfId="0" quotePrefix="1" applyNumberFormat="1" applyFont="1" applyBorder="1" applyAlignment="1">
      <alignment horizontal="left" vertical="center" indent="2"/>
    </xf>
    <xf numFmtId="0" fontId="5" fillId="0" borderId="12" xfId="0" quotePrefix="1" applyFont="1" applyBorder="1" applyAlignment="1">
      <alignment vertical="center"/>
    </xf>
    <xf numFmtId="0" fontId="5" fillId="0" borderId="9" xfId="0" quotePrefix="1" applyFont="1" applyBorder="1" applyAlignment="1">
      <alignment vertical="center"/>
    </xf>
    <xf numFmtId="0" fontId="8" fillId="0" borderId="0" xfId="0" applyNumberFormat="1" applyFont="1" applyAlignment="1">
      <alignment horizontal="left" vertical="center" indent="1"/>
    </xf>
    <xf numFmtId="49" fontId="9" fillId="0" borderId="0" xfId="0" applyNumberFormat="1" applyFont="1" applyAlignment="1">
      <alignment horizontal="left" vertical="center" indent="3"/>
    </xf>
    <xf numFmtId="49" fontId="9" fillId="0" borderId="8" xfId="0" quotePrefix="1" applyNumberFormat="1" applyFont="1" applyBorder="1" applyAlignment="1">
      <alignment horizontal="left" vertical="center" indent="3"/>
    </xf>
    <xf numFmtId="49" fontId="9" fillId="0" borderId="0" xfId="0" applyNumberFormat="1" applyFont="1" applyAlignment="1">
      <alignment horizontal="left" vertical="center" indent="4"/>
    </xf>
    <xf numFmtId="49" fontId="9" fillId="0" borderId="8" xfId="0" quotePrefix="1" applyNumberFormat="1" applyFont="1" applyBorder="1" applyAlignment="1">
      <alignment horizontal="left" vertical="center" indent="4"/>
    </xf>
    <xf numFmtId="0" fontId="8" fillId="0" borderId="0" xfId="0" applyNumberFormat="1" applyFont="1" applyBorder="1" applyAlignment="1">
      <alignment horizontal="left" indent="1"/>
    </xf>
    <xf numFmtId="0" fontId="5" fillId="0" borderId="7" xfId="0" quotePrefix="1" applyFont="1" applyBorder="1" applyAlignment="1">
      <alignment vertical="center"/>
    </xf>
    <xf numFmtId="49" fontId="5" fillId="0" borderId="0" xfId="0" quotePrefix="1" applyNumberFormat="1" applyFont="1" applyAlignment="1">
      <alignment horizontal="left" vertical="center" inden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11" xfId="0" quotePrefix="1" applyFont="1" applyBorder="1" applyAlignment="1">
      <alignment vertical="center"/>
    </xf>
    <xf numFmtId="0" fontId="5" fillId="0" borderId="0" xfId="0" quotePrefix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49" fontId="6" fillId="0" borderId="0" xfId="0" quotePrefix="1" applyNumberFormat="1" applyFont="1" applyBorder="1" applyAlignment="1">
      <alignment horizontal="left" vertical="center"/>
    </xf>
    <xf numFmtId="0" fontId="6" fillId="0" borderId="0" xfId="0" quotePrefix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49" fontId="6" fillId="0" borderId="10" xfId="0" quotePrefix="1" applyNumberFormat="1" applyFont="1" applyBorder="1" applyAlignment="1">
      <alignment horizontal="left" vertical="center"/>
    </xf>
    <xf numFmtId="49" fontId="6" fillId="0" borderId="11" xfId="0" quotePrefix="1" applyNumberFormat="1" applyFont="1" applyBorder="1" applyAlignment="1">
      <alignment horizontal="left" vertical="center"/>
    </xf>
    <xf numFmtId="164" fontId="6" fillId="0" borderId="13" xfId="0" applyNumberFormat="1" applyFont="1" applyFill="1" applyBorder="1" applyAlignment="1" applyProtection="1">
      <alignment horizontal="center" vertical="center"/>
    </xf>
    <xf numFmtId="164" fontId="6" fillId="0" borderId="14" xfId="0" applyNumberFormat="1" applyFont="1" applyFill="1" applyBorder="1" applyAlignment="1" applyProtection="1">
      <alignment horizontal="center" vertical="center"/>
    </xf>
    <xf numFmtId="164" fontId="6" fillId="0" borderId="15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49" fontId="6" fillId="0" borderId="0" xfId="0" applyNumberFormat="1" applyFont="1" applyBorder="1" applyAlignment="1">
      <alignment horizontal="left"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6" xfId="0" quotePrefix="1" applyFont="1" applyBorder="1" applyAlignment="1">
      <alignment vertical="center"/>
    </xf>
    <xf numFmtId="164" fontId="6" fillId="0" borderId="16" xfId="0" applyNumberFormat="1" applyFont="1" applyFill="1" applyBorder="1" applyAlignment="1" applyProtection="1">
      <alignment horizontal="right" vertical="top"/>
    </xf>
    <xf numFmtId="164" fontId="6" fillId="0" borderId="17" xfId="0" applyNumberFormat="1" applyFont="1" applyFill="1" applyBorder="1" applyAlignment="1" applyProtection="1">
      <alignment horizontal="right" vertical="top"/>
    </xf>
    <xf numFmtId="164" fontId="6" fillId="0" borderId="18" xfId="0" applyNumberFormat="1" applyFont="1" applyFill="1" applyBorder="1" applyAlignment="1" applyProtection="1">
      <alignment horizontal="right" vertical="top"/>
    </xf>
    <xf numFmtId="0" fontId="5" fillId="0" borderId="16" xfId="0" quotePrefix="1" applyFont="1" applyBorder="1" applyAlignment="1">
      <alignment vertical="center"/>
    </xf>
    <xf numFmtId="0" fontId="5" fillId="0" borderId="0" xfId="0" quotePrefix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quotePrefix="1" applyFont="1" applyBorder="1" applyAlignment="1"/>
    <xf numFmtId="0" fontId="5" fillId="0" borderId="3" xfId="0" quotePrefix="1" applyFont="1" applyBorder="1" applyAlignment="1">
      <alignment horizontal="centerContinuous" vertical="center" wrapText="1"/>
    </xf>
    <xf numFmtId="0" fontId="4" fillId="0" borderId="0" xfId="0" applyFont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4" fillId="0" borderId="0" xfId="0" quotePrefix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1"/>
    </xf>
    <xf numFmtId="49" fontId="8" fillId="0" borderId="10" xfId="0" quotePrefix="1" applyNumberFormat="1" applyFont="1" applyBorder="1" applyAlignment="1">
      <alignment horizontal="left" vertical="center" indent="1"/>
    </xf>
    <xf numFmtId="49" fontId="8" fillId="0" borderId="11" xfId="0" quotePrefix="1" applyNumberFormat="1" applyFont="1" applyBorder="1" applyAlignment="1">
      <alignment horizontal="left" vertical="center" indent="1"/>
    </xf>
    <xf numFmtId="0" fontId="8" fillId="0" borderId="11" xfId="0" quotePrefix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2"/>
    </xf>
    <xf numFmtId="49" fontId="8" fillId="0" borderId="8" xfId="0" quotePrefix="1" applyNumberFormat="1" applyFont="1" applyBorder="1" applyAlignment="1">
      <alignment horizontal="left" vertical="center" indent="1"/>
    </xf>
    <xf numFmtId="0" fontId="8" fillId="0" borderId="12" xfId="0" quotePrefix="1" applyFont="1" applyBorder="1" applyAlignment="1">
      <alignment horizontal="center" vertical="center" wrapText="1"/>
    </xf>
    <xf numFmtId="49" fontId="8" fillId="0" borderId="6" xfId="0" quotePrefix="1" applyNumberFormat="1" applyFont="1" applyBorder="1" applyAlignment="1">
      <alignment horizontal="left" vertical="center" indent="1"/>
    </xf>
    <xf numFmtId="0" fontId="8" fillId="0" borderId="7" xfId="0" quotePrefix="1" applyFont="1" applyBorder="1" applyAlignment="1">
      <alignment horizontal="center" vertical="center" wrapText="1"/>
    </xf>
    <xf numFmtId="49" fontId="8" fillId="0" borderId="0" xfId="0" quotePrefix="1" applyNumberFormat="1" applyFont="1" applyBorder="1" applyAlignment="1">
      <alignment horizontal="left" vertical="center" indent="1"/>
    </xf>
    <xf numFmtId="0" fontId="8" fillId="0" borderId="0" xfId="0" quotePrefix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indent="2"/>
    </xf>
    <xf numFmtId="0" fontId="8" fillId="0" borderId="9" xfId="0" quotePrefix="1" applyFont="1" applyBorder="1" applyAlignment="1">
      <alignment horizontal="center" vertical="center" wrapText="1"/>
    </xf>
    <xf numFmtId="49" fontId="8" fillId="0" borderId="0" xfId="0" quotePrefix="1" applyNumberFormat="1" applyFont="1" applyAlignment="1">
      <alignment horizontal="left" vertical="center" indent="1"/>
    </xf>
    <xf numFmtId="49" fontId="8" fillId="0" borderId="5" xfId="0" quotePrefix="1" applyNumberFormat="1" applyFont="1" applyBorder="1" applyAlignment="1">
      <alignment horizontal="left" vertical="center" indent="1"/>
    </xf>
    <xf numFmtId="0" fontId="8" fillId="0" borderId="5" xfId="0" quotePrefix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49" fontId="4" fillId="0" borderId="0" xfId="0" quotePrefix="1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3"/>
    </xf>
    <xf numFmtId="49" fontId="4" fillId="0" borderId="8" xfId="0" quotePrefix="1" applyNumberFormat="1" applyFont="1" applyBorder="1" applyAlignment="1">
      <alignment horizontal="left" vertical="center"/>
    </xf>
    <xf numFmtId="0" fontId="4" fillId="0" borderId="0" xfId="0" quotePrefix="1" applyFont="1" applyBorder="1" applyAlignment="1">
      <alignment horizontal="center" vertical="center" wrapText="1"/>
    </xf>
    <xf numFmtId="0" fontId="6" fillId="0" borderId="9" xfId="0" quotePrefix="1" applyFont="1" applyBorder="1" applyAlignment="1">
      <alignment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6" xfId="0" applyNumberFormat="1" applyFont="1" applyBorder="1" applyAlignment="1">
      <alignment horizontal="left" indent="1"/>
    </xf>
    <xf numFmtId="0" fontId="4" fillId="0" borderId="16" xfId="0" applyFont="1" applyBorder="1" applyAlignment="1">
      <alignment vertical="center"/>
    </xf>
    <xf numFmtId="0" fontId="4" fillId="0" borderId="16" xfId="0" quotePrefix="1" applyFont="1" applyBorder="1" applyAlignment="1">
      <alignment vertical="center"/>
    </xf>
    <xf numFmtId="0" fontId="8" fillId="0" borderId="16" xfId="0" quotePrefix="1" applyFont="1" applyBorder="1" applyAlignment="1">
      <alignment horizontal="center" vertical="center" wrapText="1"/>
    </xf>
    <xf numFmtId="164" fontId="6" fillId="0" borderId="0" xfId="0" applyNumberFormat="1" applyFont="1" applyFill="1" applyBorder="1" applyAlignment="1" applyProtection="1">
      <alignment horizontal="right" vertical="top"/>
    </xf>
    <xf numFmtId="164" fontId="6" fillId="0" borderId="8" xfId="0" applyNumberFormat="1" applyFont="1" applyFill="1" applyBorder="1" applyAlignment="1" applyProtection="1">
      <alignment horizontal="right" vertical="top"/>
    </xf>
    <xf numFmtId="164" fontId="6" fillId="0" borderId="9" xfId="0" applyNumberFormat="1" applyFont="1" applyFill="1" applyBorder="1" applyAlignment="1" applyProtection="1">
      <alignment horizontal="right" vertical="top"/>
    </xf>
    <xf numFmtId="0" fontId="8" fillId="0" borderId="0" xfId="0" applyFont="1" applyAlignment="1">
      <alignment horizontal="left" vertical="center" indent="1"/>
    </xf>
    <xf numFmtId="164" fontId="5" fillId="0" borderId="10" xfId="0" applyNumberFormat="1" applyFont="1" applyFill="1" applyBorder="1" applyAlignment="1" applyProtection="1">
      <alignment horizontal="right" vertical="top"/>
    </xf>
    <xf numFmtId="164" fontId="5" fillId="0" borderId="11" xfId="0" applyNumberFormat="1" applyFont="1" applyFill="1" applyBorder="1" applyAlignment="1" applyProtection="1">
      <alignment horizontal="right" vertical="top"/>
    </xf>
    <xf numFmtId="164" fontId="5" fillId="0" borderId="12" xfId="0" applyNumberFormat="1" applyFont="1" applyFill="1" applyBorder="1" applyAlignment="1" applyProtection="1">
      <alignment horizontal="right" vertical="top"/>
    </xf>
    <xf numFmtId="0" fontId="8" fillId="0" borderId="0" xfId="0" applyFont="1" applyBorder="1" applyAlignment="1">
      <alignment horizontal="left" vertical="center" indent="1"/>
    </xf>
    <xf numFmtId="164" fontId="5" fillId="0" borderId="8" xfId="0" applyNumberFormat="1" applyFont="1" applyFill="1" applyBorder="1" applyAlignment="1" applyProtection="1">
      <alignment horizontal="right" vertical="top"/>
    </xf>
    <xf numFmtId="164" fontId="5" fillId="0" borderId="0" xfId="0" applyNumberFormat="1" applyFont="1" applyFill="1" applyBorder="1" applyAlignment="1" applyProtection="1">
      <alignment horizontal="right" vertical="top"/>
    </xf>
    <xf numFmtId="164" fontId="5" fillId="0" borderId="9" xfId="0" applyNumberFormat="1" applyFont="1" applyFill="1" applyBorder="1" applyAlignment="1" applyProtection="1">
      <alignment horizontal="right" vertical="top"/>
    </xf>
    <xf numFmtId="164" fontId="5" fillId="0" borderId="6" xfId="0" applyNumberFormat="1" applyFont="1" applyFill="1" applyBorder="1" applyAlignment="1" applyProtection="1">
      <alignment horizontal="right" vertical="top"/>
    </xf>
    <xf numFmtId="164" fontId="5" fillId="0" borderId="5" xfId="0" applyNumberFormat="1" applyFont="1" applyFill="1" applyBorder="1" applyAlignment="1" applyProtection="1">
      <alignment horizontal="right" vertical="top"/>
    </xf>
    <xf numFmtId="164" fontId="5" fillId="0" borderId="7" xfId="0" applyNumberFormat="1" applyFont="1" applyFill="1" applyBorder="1" applyAlignment="1" applyProtection="1">
      <alignment horizontal="right" vertical="top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6" fillId="0" borderId="1" xfId="0" applyNumberFormat="1" applyFont="1" applyFill="1" applyBorder="1" applyAlignment="1" applyProtection="1">
      <alignment horizontal="right" vertical="top"/>
    </xf>
    <xf numFmtId="164" fontId="6" fillId="0" borderId="19" xfId="0" applyNumberFormat="1" applyFont="1" applyFill="1" applyBorder="1" applyAlignment="1" applyProtection="1">
      <alignment horizontal="right" vertical="top"/>
    </xf>
    <xf numFmtId="164" fontId="6" fillId="0" borderId="20" xfId="0" applyNumberFormat="1" applyFont="1" applyFill="1" applyBorder="1" applyAlignment="1" applyProtection="1">
      <alignment horizontal="right" vertical="top"/>
    </xf>
    <xf numFmtId="0" fontId="11" fillId="0" borderId="1" xfId="0" applyFont="1" applyBorder="1" applyAlignment="1"/>
    <xf numFmtId="0" fontId="11" fillId="0" borderId="0" xfId="0" applyFont="1" applyAlignment="1"/>
    <xf numFmtId="0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NumberFormat="1" applyFont="1" applyBorder="1" applyAlignment="1">
      <alignment horizontal="left"/>
    </xf>
    <xf numFmtId="17" fontId="4" fillId="0" borderId="6" xfId="0" quotePrefix="1" applyNumberFormat="1" applyFont="1" applyBorder="1" applyAlignment="1">
      <alignment horizontal="center" vertical="center" wrapText="1"/>
    </xf>
    <xf numFmtId="17" fontId="4" fillId="0" borderId="5" xfId="0" applyNumberFormat="1" applyFont="1" applyBorder="1" applyAlignment="1">
      <alignment horizontal="center" vertical="center" wrapText="1"/>
    </xf>
    <xf numFmtId="17" fontId="4" fillId="0" borderId="7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>
      <selection activeCell="B1" sqref="B1"/>
    </sheetView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167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/>
    </row>
    <row r="4" spans="1:27" s="18" customFormat="1" ht="12.75" customHeight="1" x14ac:dyDescent="0.25">
      <c r="A4" s="64"/>
      <c r="B4" s="155" t="s">
        <v>7</v>
      </c>
      <c r="C4" s="153">
        <f>SUM(C5:C8)</f>
        <v>0</v>
      </c>
      <c r="D4" s="153">
        <f t="shared" ref="D4:K4" si="0">SUM(D5:D8)</f>
        <v>0</v>
      </c>
      <c r="E4" s="153">
        <f t="shared" si="0"/>
        <v>0</v>
      </c>
      <c r="F4" s="152">
        <f t="shared" si="0"/>
        <v>0</v>
      </c>
      <c r="G4" s="153">
        <f t="shared" si="0"/>
        <v>0</v>
      </c>
      <c r="H4" s="154">
        <f t="shared" si="0"/>
        <v>0</v>
      </c>
      <c r="I4" s="153">
        <f t="shared" si="0"/>
        <v>0</v>
      </c>
      <c r="J4" s="153">
        <f t="shared" si="0"/>
        <v>0</v>
      </c>
      <c r="K4" s="153">
        <f t="shared" si="0"/>
        <v>0</v>
      </c>
      <c r="Z4" s="163"/>
      <c r="AA4" s="32" t="s">
        <v>8</v>
      </c>
    </row>
    <row r="5" spans="1:27" s="18" customFormat="1" ht="12.75" customHeight="1" x14ac:dyDescent="0.25">
      <c r="A5" s="64"/>
      <c r="B5" s="65" t="s">
        <v>9</v>
      </c>
      <c r="C5" s="152">
        <v>0</v>
      </c>
      <c r="D5" s="153">
        <v>0</v>
      </c>
      <c r="E5" s="153">
        <v>0</v>
      </c>
      <c r="F5" s="152">
        <v>0</v>
      </c>
      <c r="G5" s="153">
        <v>0</v>
      </c>
      <c r="H5" s="154">
        <v>0</v>
      </c>
      <c r="I5" s="153">
        <v>0</v>
      </c>
      <c r="J5" s="153">
        <v>0</v>
      </c>
      <c r="K5" s="154">
        <v>0</v>
      </c>
      <c r="Z5" s="163"/>
      <c r="AA5" s="41">
        <v>1</v>
      </c>
    </row>
    <row r="6" spans="1:27" s="18" customFormat="1" ht="12.75" customHeight="1" x14ac:dyDescent="0.25">
      <c r="A6" s="64"/>
      <c r="B6" s="65" t="s">
        <v>10</v>
      </c>
      <c r="C6" s="156">
        <v>0</v>
      </c>
      <c r="D6" s="157">
        <v>0</v>
      </c>
      <c r="E6" s="157">
        <v>0</v>
      </c>
      <c r="F6" s="156">
        <v>0</v>
      </c>
      <c r="G6" s="157">
        <v>0</v>
      </c>
      <c r="H6" s="158">
        <v>0</v>
      </c>
      <c r="I6" s="157">
        <v>0</v>
      </c>
      <c r="J6" s="157">
        <v>0</v>
      </c>
      <c r="K6" s="158">
        <v>0</v>
      </c>
      <c r="Z6" s="163"/>
      <c r="AA6" s="32" t="s">
        <v>11</v>
      </c>
    </row>
    <row r="7" spans="1:27" s="18" customFormat="1" ht="12.75" customHeight="1" x14ac:dyDescent="0.25">
      <c r="A7" s="64"/>
      <c r="B7" s="65" t="s">
        <v>12</v>
      </c>
      <c r="C7" s="156">
        <v>0</v>
      </c>
      <c r="D7" s="157">
        <v>0</v>
      </c>
      <c r="E7" s="157">
        <v>0</v>
      </c>
      <c r="F7" s="156">
        <v>0</v>
      </c>
      <c r="G7" s="157">
        <v>0</v>
      </c>
      <c r="H7" s="158">
        <v>0</v>
      </c>
      <c r="I7" s="157">
        <v>0</v>
      </c>
      <c r="J7" s="157">
        <v>0</v>
      </c>
      <c r="K7" s="158">
        <v>0</v>
      </c>
      <c r="Z7" s="163"/>
      <c r="AA7" s="41">
        <v>2</v>
      </c>
    </row>
    <row r="8" spans="1:27" s="18" customFormat="1" ht="12.75" customHeight="1" x14ac:dyDescent="0.25">
      <c r="A8" s="64"/>
      <c r="B8" s="65" t="s">
        <v>13</v>
      </c>
      <c r="C8" s="159">
        <v>0</v>
      </c>
      <c r="D8" s="160">
        <v>0</v>
      </c>
      <c r="E8" s="160">
        <v>0</v>
      </c>
      <c r="F8" s="159">
        <v>0</v>
      </c>
      <c r="G8" s="160">
        <v>0</v>
      </c>
      <c r="H8" s="161">
        <v>0</v>
      </c>
      <c r="I8" s="160">
        <v>0</v>
      </c>
      <c r="J8" s="160">
        <v>0</v>
      </c>
      <c r="K8" s="161">
        <v>0</v>
      </c>
      <c r="Z8" s="163"/>
      <c r="AA8" s="32" t="s">
        <v>14</v>
      </c>
    </row>
    <row r="9" spans="1:27" s="31" customFormat="1" ht="12.75" customHeight="1" x14ac:dyDescent="0.2">
      <c r="A9" s="56"/>
      <c r="B9" s="151" t="s">
        <v>15</v>
      </c>
      <c r="C9" s="157">
        <v>111</v>
      </c>
      <c r="D9" s="157">
        <v>116</v>
      </c>
      <c r="E9" s="157">
        <v>126</v>
      </c>
      <c r="F9" s="156">
        <v>132</v>
      </c>
      <c r="G9" s="157">
        <v>132</v>
      </c>
      <c r="H9" s="158">
        <v>157</v>
      </c>
      <c r="I9" s="157">
        <v>139</v>
      </c>
      <c r="J9" s="157">
        <v>147</v>
      </c>
      <c r="K9" s="157">
        <v>155</v>
      </c>
      <c r="Z9" s="163"/>
      <c r="AA9" s="18" t="s">
        <v>0</v>
      </c>
    </row>
    <row r="10" spans="1:27" s="18" customFormat="1" ht="12.75" customHeight="1" x14ac:dyDescent="0.2">
      <c r="A10" s="70"/>
      <c r="B10" s="151" t="s">
        <v>118</v>
      </c>
      <c r="C10" s="157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7">
        <v>0</v>
      </c>
      <c r="Z10" s="163"/>
    </row>
    <row r="11" spans="1:27" s="18" customFormat="1" ht="12.75" customHeight="1" x14ac:dyDescent="0.25">
      <c r="A11" s="64"/>
      <c r="B11" s="151" t="s">
        <v>31</v>
      </c>
      <c r="C11" s="157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7">
        <v>0</v>
      </c>
      <c r="Z11" s="163"/>
    </row>
    <row r="12" spans="1:27" s="18" customFormat="1" ht="12.75" customHeight="1" x14ac:dyDescent="0.2">
      <c r="A12" s="70"/>
      <c r="B12" s="151" t="s">
        <v>32</v>
      </c>
      <c r="C12" s="157">
        <v>21</v>
      </c>
      <c r="D12" s="157">
        <v>1</v>
      </c>
      <c r="E12" s="157">
        <v>0</v>
      </c>
      <c r="F12" s="156">
        <v>6</v>
      </c>
      <c r="G12" s="157">
        <v>6</v>
      </c>
      <c r="H12" s="158">
        <v>3</v>
      </c>
      <c r="I12" s="157">
        <v>6</v>
      </c>
      <c r="J12" s="157">
        <v>6</v>
      </c>
      <c r="K12" s="157">
        <v>6</v>
      </c>
      <c r="Z12" s="163"/>
    </row>
    <row r="13" spans="1:27" s="18" customFormat="1" ht="12.75" customHeight="1" x14ac:dyDescent="0.2">
      <c r="A13" s="70"/>
      <c r="B13" s="151" t="s">
        <v>119</v>
      </c>
      <c r="C13" s="157">
        <v>375</v>
      </c>
      <c r="D13" s="157">
        <v>8</v>
      </c>
      <c r="E13" s="157">
        <v>0</v>
      </c>
      <c r="F13" s="156">
        <v>35</v>
      </c>
      <c r="G13" s="157">
        <v>35</v>
      </c>
      <c r="H13" s="158">
        <v>337</v>
      </c>
      <c r="I13" s="157">
        <v>37</v>
      </c>
      <c r="J13" s="157">
        <v>37</v>
      </c>
      <c r="K13" s="157">
        <v>38</v>
      </c>
      <c r="Z13" s="163"/>
    </row>
    <row r="14" spans="1:27" s="18" customFormat="1" ht="12.75" customHeight="1" x14ac:dyDescent="0.25">
      <c r="A14" s="64"/>
      <c r="B14" s="155" t="s">
        <v>39</v>
      </c>
      <c r="C14" s="160">
        <v>244</v>
      </c>
      <c r="D14" s="160">
        <v>635</v>
      </c>
      <c r="E14" s="160">
        <v>398</v>
      </c>
      <c r="F14" s="159">
        <v>67</v>
      </c>
      <c r="G14" s="160">
        <v>67</v>
      </c>
      <c r="H14" s="161">
        <v>1473</v>
      </c>
      <c r="I14" s="160">
        <v>70</v>
      </c>
      <c r="J14" s="160">
        <v>74</v>
      </c>
      <c r="K14" s="160">
        <v>78</v>
      </c>
      <c r="Z14" s="163"/>
    </row>
    <row r="15" spans="1:27" s="18" customFormat="1" ht="12.75" customHeight="1" x14ac:dyDescent="0.25">
      <c r="A15" s="144"/>
      <c r="B15" s="145" t="s">
        <v>40</v>
      </c>
      <c r="C15" s="165">
        <f>SUM(C5:C14)</f>
        <v>751</v>
      </c>
      <c r="D15" s="165">
        <f t="shared" ref="D15:K15" si="1">SUM(D5:D14)</f>
        <v>760</v>
      </c>
      <c r="E15" s="165">
        <f t="shared" si="1"/>
        <v>524</v>
      </c>
      <c r="F15" s="166">
        <f t="shared" si="1"/>
        <v>240</v>
      </c>
      <c r="G15" s="165">
        <f t="shared" si="1"/>
        <v>240</v>
      </c>
      <c r="H15" s="167">
        <f t="shared" si="1"/>
        <v>1970</v>
      </c>
      <c r="I15" s="165">
        <f t="shared" si="1"/>
        <v>252</v>
      </c>
      <c r="J15" s="165">
        <f t="shared" si="1"/>
        <v>264</v>
      </c>
      <c r="K15" s="165">
        <f t="shared" si="1"/>
        <v>277</v>
      </c>
      <c r="Z15" s="163"/>
    </row>
    <row r="16" spans="1:27" s="18" customFormat="1" x14ac:dyDescent="0.2">
      <c r="Z16" s="163"/>
    </row>
    <row r="17" spans="26:26" s="18" customFormat="1" x14ac:dyDescent="0.2">
      <c r="Z17" s="163"/>
    </row>
    <row r="18" spans="26:26" s="18" customFormat="1" x14ac:dyDescent="0.2">
      <c r="Z18" s="163"/>
    </row>
    <row r="19" spans="26:26" s="18" customFormat="1" x14ac:dyDescent="0.2">
      <c r="Z19" s="163"/>
    </row>
    <row r="20" spans="26:26" s="18" customFormat="1" x14ac:dyDescent="0.2">
      <c r="Z20" s="163"/>
    </row>
    <row r="21" spans="26:26" s="18" customFormat="1" x14ac:dyDescent="0.2">
      <c r="Z21" s="163"/>
    </row>
    <row r="22" spans="26:26" s="18" customFormat="1" x14ac:dyDescent="0.2">
      <c r="Z22" s="163"/>
    </row>
    <row r="23" spans="26:26" s="18" customFormat="1" x14ac:dyDescent="0.2">
      <c r="Z23" s="163"/>
    </row>
    <row r="24" spans="26:26" s="18" customFormat="1" x14ac:dyDescent="0.2">
      <c r="Z24" s="163"/>
    </row>
    <row r="25" spans="26:26" s="18" customFormat="1" x14ac:dyDescent="0.2">
      <c r="Z25" s="163"/>
    </row>
    <row r="26" spans="26:26" s="18" customFormat="1" x14ac:dyDescent="0.2">
      <c r="Z26" s="163"/>
    </row>
    <row r="27" spans="26:26" s="18" customFormat="1" x14ac:dyDescent="0.2">
      <c r="Z27" s="163"/>
    </row>
    <row r="28" spans="26:26" s="18" customFormat="1" x14ac:dyDescent="0.2">
      <c r="Z28" s="163"/>
    </row>
    <row r="29" spans="26:26" s="18" customFormat="1" x14ac:dyDescent="0.2">
      <c r="Z29" s="163"/>
    </row>
    <row r="30" spans="26:26" s="18" customFormat="1" x14ac:dyDescent="0.2">
      <c r="Z30" s="163"/>
    </row>
    <row r="31" spans="26:26" s="18" customFormat="1" x14ac:dyDescent="0.2">
      <c r="Z31" s="163"/>
    </row>
    <row r="32" spans="26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176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71" t="s">
        <v>162</v>
      </c>
      <c r="C4" s="157">
        <v>0</v>
      </c>
      <c r="D4" s="157">
        <v>0</v>
      </c>
      <c r="E4" s="157">
        <v>2218</v>
      </c>
      <c r="F4" s="152">
        <v>2671</v>
      </c>
      <c r="G4" s="153">
        <v>4142</v>
      </c>
      <c r="H4" s="154">
        <v>4219</v>
      </c>
      <c r="I4" s="157">
        <v>3316</v>
      </c>
      <c r="J4" s="157">
        <v>3420</v>
      </c>
      <c r="K4" s="157">
        <v>3695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163</v>
      </c>
      <c r="C5" s="157">
        <v>4149</v>
      </c>
      <c r="D5" s="157">
        <v>6274</v>
      </c>
      <c r="E5" s="157">
        <v>6595</v>
      </c>
      <c r="F5" s="156">
        <v>6805</v>
      </c>
      <c r="G5" s="157">
        <v>5894</v>
      </c>
      <c r="H5" s="158">
        <v>6106</v>
      </c>
      <c r="I5" s="157">
        <v>6795</v>
      </c>
      <c r="J5" s="157">
        <v>6944</v>
      </c>
      <c r="K5" s="157">
        <v>7363</v>
      </c>
      <c r="Z5" s="163">
        <f t="shared" si="0"/>
        <v>1</v>
      </c>
      <c r="AA5" s="41">
        <v>6</v>
      </c>
    </row>
    <row r="6" spans="1:27" s="18" customFormat="1" ht="12.75" customHeight="1" x14ac:dyDescent="0.2">
      <c r="A6" s="70"/>
      <c r="B6" s="171" t="s">
        <v>164</v>
      </c>
      <c r="C6" s="157">
        <v>36017</v>
      </c>
      <c r="D6" s="157">
        <v>30535</v>
      </c>
      <c r="E6" s="157">
        <v>28149</v>
      </c>
      <c r="F6" s="156">
        <v>34650</v>
      </c>
      <c r="G6" s="157">
        <v>35382</v>
      </c>
      <c r="H6" s="158">
        <v>36992</v>
      </c>
      <c r="I6" s="157">
        <v>31194</v>
      </c>
      <c r="J6" s="157">
        <v>31341</v>
      </c>
      <c r="K6" s="157">
        <v>34529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71" t="s">
        <v>165</v>
      </c>
      <c r="C7" s="157">
        <v>17811</v>
      </c>
      <c r="D7" s="157">
        <v>17910</v>
      </c>
      <c r="E7" s="157">
        <v>13960</v>
      </c>
      <c r="F7" s="156">
        <v>19022</v>
      </c>
      <c r="G7" s="157">
        <v>10781</v>
      </c>
      <c r="H7" s="158">
        <v>10395</v>
      </c>
      <c r="I7" s="157">
        <v>10861</v>
      </c>
      <c r="J7" s="157">
        <v>11141</v>
      </c>
      <c r="K7" s="157">
        <v>11417</v>
      </c>
      <c r="Z7" s="163">
        <f t="shared" si="0"/>
        <v>1</v>
      </c>
      <c r="AA7" s="41">
        <v>1</v>
      </c>
    </row>
    <row r="8" spans="1:27" s="18" customFormat="1" ht="12.75" customHeight="1" x14ac:dyDescent="0.2">
      <c r="A8" s="70"/>
      <c r="B8" s="171" t="s">
        <v>166</v>
      </c>
      <c r="C8" s="157">
        <v>16017</v>
      </c>
      <c r="D8" s="157">
        <v>17853</v>
      </c>
      <c r="E8" s="157">
        <v>14547</v>
      </c>
      <c r="F8" s="156">
        <v>12854</v>
      </c>
      <c r="G8" s="157">
        <v>12772</v>
      </c>
      <c r="H8" s="158">
        <v>12477</v>
      </c>
      <c r="I8" s="157">
        <v>12801</v>
      </c>
      <c r="J8" s="157">
        <v>13713</v>
      </c>
      <c r="K8" s="157">
        <v>14648</v>
      </c>
      <c r="Z8" s="163">
        <f t="shared" si="0"/>
        <v>1</v>
      </c>
      <c r="AA8" s="32" t="s">
        <v>14</v>
      </c>
    </row>
    <row r="9" spans="1:27" s="18" customFormat="1" ht="12.75" hidden="1" customHeight="1" x14ac:dyDescent="0.2">
      <c r="A9" s="70"/>
      <c r="B9" s="171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73994</v>
      </c>
      <c r="D19" s="103">
        <f t="shared" ref="D19:K19" si="1">SUM(D4:D18)</f>
        <v>72572</v>
      </c>
      <c r="E19" s="103">
        <f t="shared" si="1"/>
        <v>65469</v>
      </c>
      <c r="F19" s="104">
        <f t="shared" si="1"/>
        <v>76002</v>
      </c>
      <c r="G19" s="103">
        <f t="shared" si="1"/>
        <v>68971</v>
      </c>
      <c r="H19" s="105">
        <f t="shared" si="1"/>
        <v>70189</v>
      </c>
      <c r="I19" s="103">
        <f t="shared" si="1"/>
        <v>64967</v>
      </c>
      <c r="J19" s="103">
        <f t="shared" si="1"/>
        <v>66559</v>
      </c>
      <c r="K19" s="103">
        <f t="shared" si="1"/>
        <v>71652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177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73987</v>
      </c>
      <c r="D4" s="148">
        <f t="shared" ref="D4:K4" si="0">SUM(D5:D7)</f>
        <v>72342</v>
      </c>
      <c r="E4" s="148">
        <f t="shared" si="0"/>
        <v>65136</v>
      </c>
      <c r="F4" s="149">
        <f t="shared" si="0"/>
        <v>76002</v>
      </c>
      <c r="G4" s="148">
        <f t="shared" si="0"/>
        <v>68971</v>
      </c>
      <c r="H4" s="150">
        <f t="shared" si="0"/>
        <v>70189</v>
      </c>
      <c r="I4" s="148">
        <f t="shared" si="0"/>
        <v>64967</v>
      </c>
      <c r="J4" s="148">
        <f t="shared" si="0"/>
        <v>66559</v>
      </c>
      <c r="K4" s="148">
        <f t="shared" si="0"/>
        <v>71652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37352</v>
      </c>
      <c r="D5" s="153">
        <v>39482</v>
      </c>
      <c r="E5" s="153">
        <v>39941</v>
      </c>
      <c r="F5" s="152">
        <v>42362</v>
      </c>
      <c r="G5" s="153">
        <v>41122</v>
      </c>
      <c r="H5" s="154">
        <v>40346</v>
      </c>
      <c r="I5" s="153">
        <v>41861</v>
      </c>
      <c r="J5" s="153">
        <v>44523</v>
      </c>
      <c r="K5" s="154">
        <v>47395</v>
      </c>
      <c r="AA5" s="41">
        <v>6</v>
      </c>
    </row>
    <row r="6" spans="1:27" s="18" customFormat="1" ht="12.75" customHeight="1" x14ac:dyDescent="0.25">
      <c r="A6" s="64"/>
      <c r="B6" s="114" t="s">
        <v>45</v>
      </c>
      <c r="C6" s="156">
        <v>36635</v>
      </c>
      <c r="D6" s="157">
        <v>32860</v>
      </c>
      <c r="E6" s="157">
        <v>25171</v>
      </c>
      <c r="F6" s="156">
        <v>33640</v>
      </c>
      <c r="G6" s="157">
        <v>27849</v>
      </c>
      <c r="H6" s="158">
        <v>29843</v>
      </c>
      <c r="I6" s="157">
        <v>23106</v>
      </c>
      <c r="J6" s="157">
        <v>22036</v>
      </c>
      <c r="K6" s="158">
        <v>24257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0</v>
      </c>
      <c r="D7" s="160">
        <v>0</v>
      </c>
      <c r="E7" s="160">
        <v>24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7</v>
      </c>
      <c r="D8" s="148">
        <f t="shared" ref="D8:K8" si="1">SUM(D9:D15)</f>
        <v>34</v>
      </c>
      <c r="E8" s="148">
        <f t="shared" si="1"/>
        <v>189</v>
      </c>
      <c r="F8" s="149">
        <f t="shared" si="1"/>
        <v>0</v>
      </c>
      <c r="G8" s="148">
        <f t="shared" si="1"/>
        <v>0</v>
      </c>
      <c r="H8" s="150">
        <f t="shared" si="1"/>
        <v>0</v>
      </c>
      <c r="I8" s="148">
        <f t="shared" si="1"/>
        <v>0</v>
      </c>
      <c r="J8" s="148">
        <f t="shared" si="1"/>
        <v>0</v>
      </c>
      <c r="K8" s="148">
        <f t="shared" si="1"/>
        <v>0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7</v>
      </c>
      <c r="D15" s="160">
        <v>34</v>
      </c>
      <c r="E15" s="160">
        <v>189</v>
      </c>
      <c r="F15" s="159">
        <v>0</v>
      </c>
      <c r="G15" s="160">
        <v>0</v>
      </c>
      <c r="H15" s="161">
        <v>0</v>
      </c>
      <c r="I15" s="160">
        <v>0</v>
      </c>
      <c r="J15" s="160">
        <v>0</v>
      </c>
      <c r="K15" s="161">
        <v>0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0</v>
      </c>
      <c r="D16" s="148">
        <f t="shared" ref="D16:K16" si="2">SUM(D17:D23)</f>
        <v>0</v>
      </c>
      <c r="E16" s="148">
        <f t="shared" si="2"/>
        <v>0</v>
      </c>
      <c r="F16" s="149">
        <f t="shared" si="2"/>
        <v>0</v>
      </c>
      <c r="G16" s="148">
        <f t="shared" si="2"/>
        <v>0</v>
      </c>
      <c r="H16" s="150">
        <f t="shared" si="2"/>
        <v>0</v>
      </c>
      <c r="I16" s="148">
        <f t="shared" si="2"/>
        <v>0</v>
      </c>
      <c r="J16" s="148">
        <f t="shared" si="2"/>
        <v>0</v>
      </c>
      <c r="K16" s="148">
        <f t="shared" si="2"/>
        <v>0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0</v>
      </c>
      <c r="D18" s="157">
        <v>0</v>
      </c>
      <c r="E18" s="157">
        <v>0</v>
      </c>
      <c r="F18" s="156">
        <v>0</v>
      </c>
      <c r="G18" s="157">
        <v>0</v>
      </c>
      <c r="H18" s="158">
        <v>0</v>
      </c>
      <c r="I18" s="157">
        <v>0</v>
      </c>
      <c r="J18" s="157">
        <v>0</v>
      </c>
      <c r="K18" s="158">
        <v>0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196</v>
      </c>
      <c r="E24" s="148">
        <v>144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73994</v>
      </c>
      <c r="D26" s="103">
        <f t="shared" ref="D26:K26" si="3">+D4+D8+D16+D24</f>
        <v>72572</v>
      </c>
      <c r="E26" s="103">
        <f t="shared" si="3"/>
        <v>65469</v>
      </c>
      <c r="F26" s="104">
        <f t="shared" si="3"/>
        <v>76002</v>
      </c>
      <c r="G26" s="103">
        <f t="shared" si="3"/>
        <v>68971</v>
      </c>
      <c r="H26" s="105">
        <f t="shared" si="3"/>
        <v>70189</v>
      </c>
      <c r="I26" s="103">
        <f t="shared" si="3"/>
        <v>64967</v>
      </c>
      <c r="J26" s="103">
        <f t="shared" si="3"/>
        <v>66559</v>
      </c>
      <c r="K26" s="103">
        <f t="shared" si="3"/>
        <v>71652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53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122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5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7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3" t="s">
        <v>0</v>
      </c>
      <c r="O3" s="23" t="s">
        <v>0</v>
      </c>
    </row>
    <row r="4" spans="1:27" s="31" customFormat="1" x14ac:dyDescent="0.25">
      <c r="A4" s="24"/>
      <c r="B4" s="25" t="s">
        <v>7</v>
      </c>
      <c r="C4" s="26" t="s">
        <v>0</v>
      </c>
      <c r="D4" s="26" t="s">
        <v>0</v>
      </c>
      <c r="E4" s="27">
        <f>SUM(E5:E8)</f>
        <v>0</v>
      </c>
      <c r="F4" s="27">
        <f t="shared" ref="F4:M4" si="0">SUM(F5:F8)</f>
        <v>0</v>
      </c>
      <c r="G4" s="27">
        <f t="shared" si="0"/>
        <v>0</v>
      </c>
      <c r="H4" s="28">
        <f t="shared" si="0"/>
        <v>0</v>
      </c>
      <c r="I4" s="27">
        <f t="shared" si="0"/>
        <v>0</v>
      </c>
      <c r="J4" s="29">
        <f t="shared" si="0"/>
        <v>0</v>
      </c>
      <c r="K4" s="27">
        <f t="shared" si="0"/>
        <v>0</v>
      </c>
      <c r="L4" s="27">
        <f t="shared" si="0"/>
        <v>0</v>
      </c>
      <c r="M4" s="27">
        <f t="shared" si="0"/>
        <v>0</v>
      </c>
      <c r="N4" s="30" t="s">
        <v>0</v>
      </c>
      <c r="O4" s="30" t="s">
        <v>0</v>
      </c>
      <c r="AA4" s="32" t="s">
        <v>8</v>
      </c>
    </row>
    <row r="5" spans="1:27" s="18" customFormat="1" x14ac:dyDescent="0.2">
      <c r="B5" s="33" t="s">
        <v>9</v>
      </c>
      <c r="C5" s="34" t="s">
        <v>0</v>
      </c>
      <c r="D5" s="35" t="s">
        <v>0</v>
      </c>
      <c r="E5" s="36">
        <v>0</v>
      </c>
      <c r="F5" s="36">
        <v>0</v>
      </c>
      <c r="G5" s="36">
        <v>0</v>
      </c>
      <c r="H5" s="37">
        <v>0</v>
      </c>
      <c r="I5" s="36">
        <v>0</v>
      </c>
      <c r="J5" s="38">
        <v>0</v>
      </c>
      <c r="K5" s="36">
        <v>0</v>
      </c>
      <c r="L5" s="36">
        <v>0</v>
      </c>
      <c r="M5" s="36">
        <v>0</v>
      </c>
      <c r="N5" s="39" t="s">
        <v>0</v>
      </c>
      <c r="O5" s="40" t="s">
        <v>0</v>
      </c>
      <c r="AA5" s="41">
        <v>1</v>
      </c>
    </row>
    <row r="6" spans="1:27" s="18" customFormat="1" x14ac:dyDescent="0.2">
      <c r="B6" s="33" t="s">
        <v>10</v>
      </c>
      <c r="C6" s="42" t="s">
        <v>0</v>
      </c>
      <c r="D6" s="43" t="s">
        <v>0</v>
      </c>
      <c r="E6" s="44">
        <v>0</v>
      </c>
      <c r="F6" s="44">
        <v>0</v>
      </c>
      <c r="G6" s="44">
        <v>0</v>
      </c>
      <c r="H6" s="45">
        <v>0</v>
      </c>
      <c r="I6" s="44">
        <v>0</v>
      </c>
      <c r="J6" s="46">
        <v>0</v>
      </c>
      <c r="K6" s="44">
        <v>0</v>
      </c>
      <c r="L6" s="44">
        <v>0</v>
      </c>
      <c r="M6" s="44">
        <v>0</v>
      </c>
      <c r="N6" s="47" t="s">
        <v>0</v>
      </c>
      <c r="O6" s="48" t="s">
        <v>0</v>
      </c>
      <c r="AA6" s="32" t="s">
        <v>11</v>
      </c>
    </row>
    <row r="7" spans="1:27" s="18" customFormat="1" x14ac:dyDescent="0.2">
      <c r="B7" s="33" t="s">
        <v>12</v>
      </c>
      <c r="C7" s="42" t="s">
        <v>0</v>
      </c>
      <c r="D7" s="43" t="s">
        <v>0</v>
      </c>
      <c r="E7" s="44">
        <v>0</v>
      </c>
      <c r="F7" s="44">
        <v>0</v>
      </c>
      <c r="G7" s="44">
        <v>0</v>
      </c>
      <c r="H7" s="45">
        <v>0</v>
      </c>
      <c r="I7" s="44">
        <v>0</v>
      </c>
      <c r="J7" s="46">
        <v>0</v>
      </c>
      <c r="K7" s="44">
        <v>0</v>
      </c>
      <c r="L7" s="44">
        <v>0</v>
      </c>
      <c r="M7" s="44">
        <v>0</v>
      </c>
      <c r="N7" s="47" t="s">
        <v>0</v>
      </c>
      <c r="O7" s="48" t="s">
        <v>0</v>
      </c>
      <c r="AA7" s="41">
        <v>1</v>
      </c>
    </row>
    <row r="8" spans="1:27" s="18" customFormat="1" x14ac:dyDescent="0.2">
      <c r="B8" s="33" t="s">
        <v>13</v>
      </c>
      <c r="C8" s="49" t="s">
        <v>0</v>
      </c>
      <c r="D8" s="50" t="s">
        <v>0</v>
      </c>
      <c r="E8" s="51">
        <v>0</v>
      </c>
      <c r="F8" s="51">
        <v>0</v>
      </c>
      <c r="G8" s="51">
        <v>0</v>
      </c>
      <c r="H8" s="52">
        <v>0</v>
      </c>
      <c r="I8" s="51">
        <v>0</v>
      </c>
      <c r="J8" s="53">
        <v>0</v>
      </c>
      <c r="K8" s="51">
        <v>0</v>
      </c>
      <c r="L8" s="51">
        <v>0</v>
      </c>
      <c r="M8" s="51">
        <v>0</v>
      </c>
      <c r="N8" s="54" t="s">
        <v>0</v>
      </c>
      <c r="O8" s="55" t="s">
        <v>0</v>
      </c>
      <c r="AA8" s="32" t="s">
        <v>14</v>
      </c>
    </row>
    <row r="9" spans="1:27" s="31" customFormat="1" x14ac:dyDescent="0.25">
      <c r="A9" s="24"/>
      <c r="B9" s="25" t="s">
        <v>15</v>
      </c>
      <c r="C9" s="26" t="s">
        <v>0</v>
      </c>
      <c r="D9" s="26" t="s">
        <v>0</v>
      </c>
      <c r="E9" s="27">
        <f>E10+E19</f>
        <v>111</v>
      </c>
      <c r="F9" s="27">
        <f t="shared" ref="F9:M9" si="1">F10+F19</f>
        <v>116</v>
      </c>
      <c r="G9" s="27">
        <f t="shared" si="1"/>
        <v>126</v>
      </c>
      <c r="H9" s="28">
        <f t="shared" si="1"/>
        <v>132</v>
      </c>
      <c r="I9" s="27">
        <f t="shared" si="1"/>
        <v>132</v>
      </c>
      <c r="J9" s="29">
        <f t="shared" si="1"/>
        <v>157</v>
      </c>
      <c r="K9" s="27">
        <f t="shared" si="1"/>
        <v>139</v>
      </c>
      <c r="L9" s="27">
        <f t="shared" si="1"/>
        <v>147</v>
      </c>
      <c r="M9" s="27">
        <f t="shared" si="1"/>
        <v>155</v>
      </c>
      <c r="N9" s="30" t="s">
        <v>0</v>
      </c>
      <c r="O9" s="30" t="s">
        <v>0</v>
      </c>
      <c r="AA9" s="18" t="s">
        <v>0</v>
      </c>
    </row>
    <row r="10" spans="1:27" s="31" customFormat="1" x14ac:dyDescent="0.2">
      <c r="A10" s="56"/>
      <c r="B10" s="33" t="s">
        <v>16</v>
      </c>
      <c r="C10" s="57" t="s">
        <v>0</v>
      </c>
      <c r="D10" s="58" t="s">
        <v>0</v>
      </c>
      <c r="E10" s="59">
        <f>SUM(E11:E13)</f>
        <v>111</v>
      </c>
      <c r="F10" s="59">
        <f t="shared" ref="F10:M10" si="2">SUM(F11:F13)</f>
        <v>116</v>
      </c>
      <c r="G10" s="59">
        <f t="shared" si="2"/>
        <v>126</v>
      </c>
      <c r="H10" s="60">
        <f t="shared" si="2"/>
        <v>132</v>
      </c>
      <c r="I10" s="59">
        <f t="shared" si="2"/>
        <v>132</v>
      </c>
      <c r="J10" s="61">
        <f t="shared" si="2"/>
        <v>157</v>
      </c>
      <c r="K10" s="59">
        <f t="shared" si="2"/>
        <v>139</v>
      </c>
      <c r="L10" s="59">
        <f t="shared" si="2"/>
        <v>147</v>
      </c>
      <c r="M10" s="59">
        <f t="shared" si="2"/>
        <v>155</v>
      </c>
      <c r="N10" s="62" t="s">
        <v>0</v>
      </c>
      <c r="O10" s="63" t="s">
        <v>0</v>
      </c>
    </row>
    <row r="11" spans="1:27" s="18" customFormat="1" x14ac:dyDescent="0.25">
      <c r="A11" s="64"/>
      <c r="B11" s="65" t="s">
        <v>17</v>
      </c>
      <c r="C11" s="66" t="s">
        <v>0</v>
      </c>
      <c r="D11" s="67" t="s">
        <v>0</v>
      </c>
      <c r="E11" s="36">
        <v>0</v>
      </c>
      <c r="F11" s="36">
        <v>0</v>
      </c>
      <c r="G11" s="36">
        <v>0</v>
      </c>
      <c r="H11" s="37">
        <v>0</v>
      </c>
      <c r="I11" s="36">
        <v>0</v>
      </c>
      <c r="J11" s="38">
        <v>0</v>
      </c>
      <c r="K11" s="36">
        <v>0</v>
      </c>
      <c r="L11" s="36">
        <v>0</v>
      </c>
      <c r="M11" s="36">
        <v>0</v>
      </c>
      <c r="N11" s="68" t="s">
        <v>0</v>
      </c>
      <c r="O11" s="69" t="s">
        <v>0</v>
      </c>
    </row>
    <row r="12" spans="1:27" s="18" customFormat="1" x14ac:dyDescent="0.2">
      <c r="A12" s="70"/>
      <c r="B12" s="65" t="s">
        <v>18</v>
      </c>
      <c r="C12" s="66" t="s">
        <v>0</v>
      </c>
      <c r="D12" s="66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69" t="s">
        <v>0</v>
      </c>
      <c r="O12" s="69" t="s">
        <v>0</v>
      </c>
    </row>
    <row r="13" spans="1:27" s="18" customFormat="1" x14ac:dyDescent="0.2">
      <c r="A13" s="70"/>
      <c r="B13" s="65" t="s">
        <v>19</v>
      </c>
      <c r="C13" s="66" t="s">
        <v>0</v>
      </c>
      <c r="D13" s="66" t="s">
        <v>0</v>
      </c>
      <c r="E13" s="44">
        <v>111</v>
      </c>
      <c r="F13" s="44">
        <v>116</v>
      </c>
      <c r="G13" s="44">
        <v>126</v>
      </c>
      <c r="H13" s="45">
        <v>132</v>
      </c>
      <c r="I13" s="44">
        <v>132</v>
      </c>
      <c r="J13" s="46">
        <v>157</v>
      </c>
      <c r="K13" s="44">
        <v>139</v>
      </c>
      <c r="L13" s="44">
        <v>147</v>
      </c>
      <c r="M13" s="44">
        <v>155</v>
      </c>
      <c r="N13" s="69" t="s">
        <v>0</v>
      </c>
      <c r="O13" s="69" t="s">
        <v>0</v>
      </c>
    </row>
    <row r="14" spans="1:27" s="18" customFormat="1" x14ac:dyDescent="0.25">
      <c r="A14" s="64"/>
      <c r="B14" s="71" t="s">
        <v>20</v>
      </c>
      <c r="C14" s="72" t="s">
        <v>0</v>
      </c>
      <c r="D14" s="72" t="s">
        <v>0</v>
      </c>
      <c r="E14" s="51"/>
      <c r="F14" s="51"/>
      <c r="G14" s="51"/>
      <c r="H14" s="52"/>
      <c r="I14" s="51"/>
      <c r="J14" s="53"/>
      <c r="K14" s="51"/>
      <c r="L14" s="51"/>
      <c r="M14" s="51"/>
      <c r="N14" s="69" t="s">
        <v>0</v>
      </c>
      <c r="O14" s="69" t="s">
        <v>0</v>
      </c>
    </row>
    <row r="15" spans="1:27" s="18" customFormat="1" x14ac:dyDescent="0.2">
      <c r="A15" s="70"/>
      <c r="B15" s="73" t="s">
        <v>21</v>
      </c>
      <c r="C15" s="74" t="s">
        <v>0</v>
      </c>
      <c r="D15" s="74" t="s">
        <v>0</v>
      </c>
      <c r="E15" s="37">
        <v>0</v>
      </c>
      <c r="F15" s="36">
        <v>0</v>
      </c>
      <c r="G15" s="36">
        <v>0</v>
      </c>
      <c r="H15" s="37">
        <v>0</v>
      </c>
      <c r="I15" s="36">
        <v>0</v>
      </c>
      <c r="J15" s="38">
        <v>0</v>
      </c>
      <c r="K15" s="36">
        <v>0</v>
      </c>
      <c r="L15" s="36">
        <v>0</v>
      </c>
      <c r="M15" s="38">
        <v>0</v>
      </c>
      <c r="N15" s="69" t="s">
        <v>0</v>
      </c>
      <c r="O15" s="69" t="s">
        <v>0</v>
      </c>
    </row>
    <row r="16" spans="1:27" s="18" customFormat="1" x14ac:dyDescent="0.2">
      <c r="A16" s="70"/>
      <c r="B16" s="73" t="s">
        <v>22</v>
      </c>
      <c r="C16" s="74" t="s">
        <v>0</v>
      </c>
      <c r="D16" s="74" t="s">
        <v>0</v>
      </c>
      <c r="E16" s="45">
        <v>0</v>
      </c>
      <c r="F16" s="44">
        <v>0</v>
      </c>
      <c r="G16" s="44">
        <v>0</v>
      </c>
      <c r="H16" s="45">
        <v>0</v>
      </c>
      <c r="I16" s="44">
        <v>0</v>
      </c>
      <c r="J16" s="46">
        <v>0</v>
      </c>
      <c r="K16" s="44">
        <v>0</v>
      </c>
      <c r="L16" s="44">
        <v>0</v>
      </c>
      <c r="M16" s="46">
        <v>0</v>
      </c>
      <c r="N16" s="69" t="s">
        <v>0</v>
      </c>
      <c r="O16" s="69" t="s">
        <v>0</v>
      </c>
    </row>
    <row r="17" spans="1:16" s="18" customFormat="1" x14ac:dyDescent="0.2">
      <c r="A17" s="70"/>
      <c r="B17" s="73" t="s">
        <v>22</v>
      </c>
      <c r="C17" s="74" t="s">
        <v>0</v>
      </c>
      <c r="D17" s="74" t="s">
        <v>0</v>
      </c>
      <c r="E17" s="45">
        <v>0</v>
      </c>
      <c r="F17" s="44">
        <v>0</v>
      </c>
      <c r="G17" s="44">
        <v>0</v>
      </c>
      <c r="H17" s="45">
        <v>0</v>
      </c>
      <c r="I17" s="44">
        <v>0</v>
      </c>
      <c r="J17" s="46">
        <v>0</v>
      </c>
      <c r="K17" s="44">
        <v>0</v>
      </c>
      <c r="L17" s="44">
        <v>0</v>
      </c>
      <c r="M17" s="46">
        <v>0</v>
      </c>
      <c r="N17" s="69" t="s">
        <v>0</v>
      </c>
      <c r="O17" s="69" t="s">
        <v>0</v>
      </c>
    </row>
    <row r="18" spans="1:16" s="18" customFormat="1" x14ac:dyDescent="0.2">
      <c r="A18" s="70"/>
      <c r="B18" s="73" t="s">
        <v>22</v>
      </c>
      <c r="C18" s="74" t="s">
        <v>0</v>
      </c>
      <c r="D18" s="74" t="s">
        <v>0</v>
      </c>
      <c r="E18" s="52">
        <v>0</v>
      </c>
      <c r="F18" s="51">
        <v>0</v>
      </c>
      <c r="G18" s="51">
        <v>0</v>
      </c>
      <c r="H18" s="52">
        <v>0</v>
      </c>
      <c r="I18" s="51">
        <v>0</v>
      </c>
      <c r="J18" s="53">
        <v>0</v>
      </c>
      <c r="K18" s="51">
        <v>0</v>
      </c>
      <c r="L18" s="51">
        <v>0</v>
      </c>
      <c r="M18" s="53">
        <v>0</v>
      </c>
      <c r="N18" s="69" t="s">
        <v>0</v>
      </c>
      <c r="O18" s="69" t="s">
        <v>0</v>
      </c>
    </row>
    <row r="19" spans="1:16" s="18" customFormat="1" x14ac:dyDescent="0.25">
      <c r="A19" s="75"/>
      <c r="B19" s="33" t="s">
        <v>23</v>
      </c>
      <c r="C19" s="42" t="s">
        <v>0</v>
      </c>
      <c r="D19" s="49" t="s">
        <v>0</v>
      </c>
      <c r="E19" s="59">
        <v>0</v>
      </c>
      <c r="F19" s="59">
        <v>0</v>
      </c>
      <c r="G19" s="59">
        <v>0</v>
      </c>
      <c r="H19" s="60">
        <v>0</v>
      </c>
      <c r="I19" s="59">
        <v>0</v>
      </c>
      <c r="J19" s="61">
        <v>0</v>
      </c>
      <c r="K19" s="59">
        <v>0</v>
      </c>
      <c r="L19" s="59">
        <v>0</v>
      </c>
      <c r="M19" s="59">
        <v>0</v>
      </c>
      <c r="N19" s="76" t="s">
        <v>0</v>
      </c>
      <c r="O19" s="69" t="s">
        <v>0</v>
      </c>
    </row>
    <row r="20" spans="1:16" s="18" customFormat="1" ht="6" customHeight="1" x14ac:dyDescent="0.25">
      <c r="A20" s="75"/>
      <c r="B20" s="77" t="s">
        <v>0</v>
      </c>
      <c r="C20" s="49" t="s">
        <v>0</v>
      </c>
      <c r="D20" s="50" t="s">
        <v>0</v>
      </c>
      <c r="E20" s="78"/>
      <c r="F20" s="78"/>
      <c r="G20" s="78"/>
      <c r="H20" s="79"/>
      <c r="I20" s="78"/>
      <c r="J20" s="80"/>
      <c r="K20" s="78"/>
      <c r="L20" s="78"/>
      <c r="M20" s="78"/>
      <c r="N20" s="23" t="s">
        <v>0</v>
      </c>
      <c r="O20" s="76" t="s">
        <v>0</v>
      </c>
    </row>
    <row r="21" spans="1:16" s="18" customFormat="1" x14ac:dyDescent="0.2">
      <c r="A21" s="31"/>
      <c r="B21" s="25" t="s">
        <v>24</v>
      </c>
      <c r="C21" s="26" t="s">
        <v>0</v>
      </c>
      <c r="D21" s="26" t="s">
        <v>0</v>
      </c>
      <c r="E21" s="27">
        <f>SUM(E22:E27)</f>
        <v>0</v>
      </c>
      <c r="F21" s="27">
        <f t="shared" ref="F21:M21" si="3">SUM(F22:F27)</f>
        <v>0</v>
      </c>
      <c r="G21" s="27">
        <f t="shared" si="3"/>
        <v>0</v>
      </c>
      <c r="H21" s="28">
        <f t="shared" si="3"/>
        <v>0</v>
      </c>
      <c r="I21" s="27">
        <f t="shared" si="3"/>
        <v>0</v>
      </c>
      <c r="J21" s="29">
        <f t="shared" si="3"/>
        <v>0</v>
      </c>
      <c r="K21" s="27">
        <f t="shared" si="3"/>
        <v>0</v>
      </c>
      <c r="L21" s="27">
        <f t="shared" si="3"/>
        <v>0</v>
      </c>
      <c r="M21" s="27">
        <f t="shared" si="3"/>
        <v>0</v>
      </c>
      <c r="N21" s="30" t="s">
        <v>0</v>
      </c>
      <c r="O21" s="30" t="s">
        <v>0</v>
      </c>
      <c r="P21" s="31"/>
    </row>
    <row r="22" spans="1:16" s="18" customFormat="1" x14ac:dyDescent="0.2">
      <c r="B22" s="33" t="s">
        <v>25</v>
      </c>
      <c r="C22" s="34" t="s">
        <v>0</v>
      </c>
      <c r="D22" s="35" t="s">
        <v>0</v>
      </c>
      <c r="E22" s="36">
        <v>0</v>
      </c>
      <c r="F22" s="36">
        <v>0</v>
      </c>
      <c r="G22" s="36">
        <v>0</v>
      </c>
      <c r="H22" s="37">
        <v>0</v>
      </c>
      <c r="I22" s="36">
        <v>0</v>
      </c>
      <c r="J22" s="38">
        <v>0</v>
      </c>
      <c r="K22" s="36">
        <v>0</v>
      </c>
      <c r="L22" s="36">
        <v>0</v>
      </c>
      <c r="M22" s="36">
        <v>0</v>
      </c>
      <c r="N22" s="81" t="s">
        <v>0</v>
      </c>
      <c r="O22" s="68" t="s">
        <v>0</v>
      </c>
    </row>
    <row r="23" spans="1:16" s="18" customFormat="1" x14ac:dyDescent="0.2">
      <c r="B23" s="33" t="s">
        <v>26</v>
      </c>
      <c r="C23" s="42" t="s">
        <v>0</v>
      </c>
      <c r="D23" s="43" t="s">
        <v>0</v>
      </c>
      <c r="E23" s="44">
        <v>0</v>
      </c>
      <c r="F23" s="44">
        <v>0</v>
      </c>
      <c r="G23" s="44">
        <v>0</v>
      </c>
      <c r="H23" s="45">
        <v>0</v>
      </c>
      <c r="I23" s="44">
        <v>0</v>
      </c>
      <c r="J23" s="46">
        <v>0</v>
      </c>
      <c r="K23" s="44">
        <v>0</v>
      </c>
      <c r="L23" s="44">
        <v>0</v>
      </c>
      <c r="M23" s="44">
        <v>0</v>
      </c>
      <c r="N23" s="82" t="s">
        <v>0</v>
      </c>
      <c r="O23" s="69" t="s">
        <v>0</v>
      </c>
    </row>
    <row r="24" spans="1:16" s="18" customFormat="1" x14ac:dyDescent="0.2">
      <c r="B24" s="33" t="s">
        <v>27</v>
      </c>
      <c r="C24" s="42" t="s">
        <v>0</v>
      </c>
      <c r="D24" s="43" t="s">
        <v>0</v>
      </c>
      <c r="E24" s="44">
        <v>0</v>
      </c>
      <c r="F24" s="44">
        <v>0</v>
      </c>
      <c r="G24" s="44">
        <v>0</v>
      </c>
      <c r="H24" s="45">
        <v>0</v>
      </c>
      <c r="I24" s="44">
        <v>0</v>
      </c>
      <c r="J24" s="46">
        <v>0</v>
      </c>
      <c r="K24" s="44">
        <v>0</v>
      </c>
      <c r="L24" s="44">
        <v>0</v>
      </c>
      <c r="M24" s="44">
        <v>0</v>
      </c>
      <c r="N24" s="82" t="s">
        <v>0</v>
      </c>
      <c r="O24" s="69" t="s">
        <v>0</v>
      </c>
    </row>
    <row r="25" spans="1:16" s="18" customFormat="1" x14ac:dyDescent="0.2">
      <c r="B25" s="33" t="s">
        <v>28</v>
      </c>
      <c r="C25" s="42" t="s">
        <v>0</v>
      </c>
      <c r="D25" s="43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82" t="s">
        <v>0</v>
      </c>
      <c r="O25" s="69" t="s">
        <v>0</v>
      </c>
    </row>
    <row r="26" spans="1:16" s="31" customFormat="1" x14ac:dyDescent="0.2">
      <c r="A26" s="18"/>
      <c r="B26" s="33" t="s">
        <v>29</v>
      </c>
      <c r="C26" s="42" t="s">
        <v>0</v>
      </c>
      <c r="D26" s="43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82" t="s">
        <v>0</v>
      </c>
      <c r="O26" s="69" t="s">
        <v>0</v>
      </c>
      <c r="P26" s="18"/>
    </row>
    <row r="27" spans="1:16" s="18" customFormat="1" x14ac:dyDescent="0.2">
      <c r="B27" s="33" t="s">
        <v>30</v>
      </c>
      <c r="C27" s="49" t="s">
        <v>0</v>
      </c>
      <c r="D27" s="50" t="s">
        <v>0</v>
      </c>
      <c r="E27" s="51">
        <v>0</v>
      </c>
      <c r="F27" s="51">
        <v>0</v>
      </c>
      <c r="G27" s="51">
        <v>0</v>
      </c>
      <c r="H27" s="52">
        <v>0</v>
      </c>
      <c r="I27" s="51">
        <v>0</v>
      </c>
      <c r="J27" s="53">
        <v>0</v>
      </c>
      <c r="K27" s="51">
        <v>0</v>
      </c>
      <c r="L27" s="51">
        <v>0</v>
      </c>
      <c r="M27" s="51">
        <v>0</v>
      </c>
      <c r="N27" s="23" t="s">
        <v>0</v>
      </c>
      <c r="O27" s="76" t="s">
        <v>0</v>
      </c>
    </row>
    <row r="28" spans="1:16" s="18" customFormat="1" ht="6" customHeight="1" x14ac:dyDescent="0.2">
      <c r="B28" s="77" t="s">
        <v>0</v>
      </c>
      <c r="C28" s="35" t="s">
        <v>0</v>
      </c>
      <c r="D28" s="35" t="s">
        <v>0</v>
      </c>
      <c r="E28" s="83"/>
      <c r="F28" s="83"/>
      <c r="G28" s="83"/>
      <c r="H28" s="84"/>
      <c r="I28" s="83"/>
      <c r="J28" s="85"/>
      <c r="K28" s="83"/>
      <c r="L28" s="83"/>
      <c r="M28" s="83"/>
      <c r="N28" s="81" t="s">
        <v>0</v>
      </c>
      <c r="O28" s="81" t="s">
        <v>0</v>
      </c>
    </row>
    <row r="29" spans="1:16" s="18" customFormat="1" x14ac:dyDescent="0.2">
      <c r="A29" s="31"/>
      <c r="B29" s="25" t="s">
        <v>31</v>
      </c>
      <c r="C29" s="86" t="s">
        <v>0</v>
      </c>
      <c r="D29" s="86" t="s">
        <v>0</v>
      </c>
      <c r="E29" s="27">
        <v>0</v>
      </c>
      <c r="F29" s="27">
        <v>0</v>
      </c>
      <c r="G29" s="27">
        <v>0</v>
      </c>
      <c r="H29" s="28">
        <v>0</v>
      </c>
      <c r="I29" s="27">
        <v>0</v>
      </c>
      <c r="J29" s="29">
        <v>0</v>
      </c>
      <c r="K29" s="27">
        <v>0</v>
      </c>
      <c r="L29" s="27">
        <v>0</v>
      </c>
      <c r="M29" s="27">
        <v>0</v>
      </c>
      <c r="N29" s="87" t="s">
        <v>0</v>
      </c>
      <c r="O29" s="87" t="s">
        <v>0</v>
      </c>
      <c r="P29" s="31"/>
    </row>
    <row r="30" spans="1:16" s="18" customFormat="1" ht="6" customHeight="1" x14ac:dyDescent="0.2">
      <c r="A30" s="31"/>
      <c r="B30" s="26" t="s">
        <v>0</v>
      </c>
      <c r="C30" s="86" t="s">
        <v>0</v>
      </c>
      <c r="D30" s="86" t="s">
        <v>0</v>
      </c>
      <c r="E30" s="88"/>
      <c r="F30" s="88"/>
      <c r="G30" s="88"/>
      <c r="H30" s="89"/>
      <c r="I30" s="88"/>
      <c r="J30" s="90"/>
      <c r="K30" s="88"/>
      <c r="L30" s="88"/>
      <c r="M30" s="88"/>
      <c r="N30" s="87" t="s">
        <v>0</v>
      </c>
      <c r="O30" s="87" t="s">
        <v>0</v>
      </c>
      <c r="P30" s="31"/>
    </row>
    <row r="31" spans="1:16" s="18" customFormat="1" x14ac:dyDescent="0.2">
      <c r="A31" s="31"/>
      <c r="B31" s="25" t="s">
        <v>32</v>
      </c>
      <c r="C31" s="91" t="s">
        <v>0</v>
      </c>
      <c r="D31" s="92" t="s">
        <v>0</v>
      </c>
      <c r="E31" s="93">
        <f>SUM(E32:E34)</f>
        <v>21</v>
      </c>
      <c r="F31" s="93">
        <f t="shared" ref="F31:M31" si="4">SUM(F32:F34)</f>
        <v>1</v>
      </c>
      <c r="G31" s="93">
        <f t="shared" si="4"/>
        <v>0</v>
      </c>
      <c r="H31" s="94">
        <f t="shared" si="4"/>
        <v>6</v>
      </c>
      <c r="I31" s="93">
        <f t="shared" si="4"/>
        <v>6</v>
      </c>
      <c r="J31" s="95">
        <f t="shared" si="4"/>
        <v>3</v>
      </c>
      <c r="K31" s="93">
        <f t="shared" si="4"/>
        <v>6</v>
      </c>
      <c r="L31" s="93">
        <f t="shared" si="4"/>
        <v>6</v>
      </c>
      <c r="M31" s="93">
        <f t="shared" si="4"/>
        <v>6</v>
      </c>
      <c r="N31" s="62" t="s">
        <v>0</v>
      </c>
      <c r="O31" s="63" t="s">
        <v>0</v>
      </c>
      <c r="P31" s="31"/>
    </row>
    <row r="32" spans="1:16" s="18" customFormat="1" x14ac:dyDescent="0.2">
      <c r="B32" s="33" t="s">
        <v>33</v>
      </c>
      <c r="C32" s="42" t="s">
        <v>0</v>
      </c>
      <c r="D32" s="34" t="s">
        <v>0</v>
      </c>
      <c r="E32" s="36">
        <v>21</v>
      </c>
      <c r="F32" s="36">
        <v>1</v>
      </c>
      <c r="G32" s="36">
        <v>0</v>
      </c>
      <c r="H32" s="37">
        <v>6</v>
      </c>
      <c r="I32" s="36">
        <v>6</v>
      </c>
      <c r="J32" s="38">
        <v>3</v>
      </c>
      <c r="K32" s="36">
        <v>6</v>
      </c>
      <c r="L32" s="36">
        <v>6</v>
      </c>
      <c r="M32" s="36">
        <v>6</v>
      </c>
      <c r="N32" s="68" t="s">
        <v>0</v>
      </c>
      <c r="O32" s="69" t="s">
        <v>0</v>
      </c>
    </row>
    <row r="33" spans="1:16" s="31" customFormat="1" x14ac:dyDescent="0.2">
      <c r="A33" s="18"/>
      <c r="B33" s="33" t="s">
        <v>34</v>
      </c>
      <c r="C33" s="42" t="s">
        <v>0</v>
      </c>
      <c r="D33" s="42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69" t="s">
        <v>0</v>
      </c>
      <c r="O33" s="69" t="s">
        <v>0</v>
      </c>
      <c r="P33" s="18"/>
    </row>
    <row r="34" spans="1:16" s="18" customFormat="1" x14ac:dyDescent="0.2">
      <c r="B34" s="33" t="s">
        <v>35</v>
      </c>
      <c r="C34" s="42" t="s">
        <v>0</v>
      </c>
      <c r="D34" s="49" t="s">
        <v>0</v>
      </c>
      <c r="E34" s="51">
        <v>0</v>
      </c>
      <c r="F34" s="51">
        <v>0</v>
      </c>
      <c r="G34" s="51">
        <v>0</v>
      </c>
      <c r="H34" s="52">
        <v>0</v>
      </c>
      <c r="I34" s="51">
        <v>0</v>
      </c>
      <c r="J34" s="53">
        <v>0</v>
      </c>
      <c r="K34" s="51">
        <v>0</v>
      </c>
      <c r="L34" s="51">
        <v>0</v>
      </c>
      <c r="M34" s="51">
        <v>0</v>
      </c>
      <c r="N34" s="76" t="s">
        <v>0</v>
      </c>
      <c r="O34" s="69" t="s">
        <v>0</v>
      </c>
    </row>
    <row r="35" spans="1:16" s="18" customFormat="1" ht="6" customHeight="1" x14ac:dyDescent="0.2">
      <c r="B35" s="77" t="s">
        <v>0</v>
      </c>
      <c r="C35" s="49" t="s">
        <v>0</v>
      </c>
      <c r="D35" s="50" t="s">
        <v>0</v>
      </c>
      <c r="E35" s="96"/>
      <c r="F35" s="96"/>
      <c r="G35" s="96"/>
      <c r="H35" s="97"/>
      <c r="I35" s="96"/>
      <c r="J35" s="98"/>
      <c r="K35" s="96"/>
      <c r="L35" s="96"/>
      <c r="M35" s="96"/>
      <c r="N35" s="23" t="s">
        <v>0</v>
      </c>
      <c r="O35" s="76" t="s">
        <v>0</v>
      </c>
    </row>
    <row r="36" spans="1:16" s="31" customFormat="1" x14ac:dyDescent="0.2">
      <c r="B36" s="25" t="s">
        <v>36</v>
      </c>
      <c r="C36" s="26" t="s">
        <v>0</v>
      </c>
      <c r="D36" s="26" t="s">
        <v>0</v>
      </c>
      <c r="E36" s="27">
        <f>SUM(E37:E38)</f>
        <v>375</v>
      </c>
      <c r="F36" s="27">
        <f t="shared" ref="F36:M36" si="5">SUM(F37:F38)</f>
        <v>8</v>
      </c>
      <c r="G36" s="27">
        <f t="shared" si="5"/>
        <v>0</v>
      </c>
      <c r="H36" s="28">
        <f t="shared" si="5"/>
        <v>35</v>
      </c>
      <c r="I36" s="27">
        <f t="shared" si="5"/>
        <v>35</v>
      </c>
      <c r="J36" s="29">
        <f t="shared" si="5"/>
        <v>337</v>
      </c>
      <c r="K36" s="27">
        <f t="shared" si="5"/>
        <v>37</v>
      </c>
      <c r="L36" s="27">
        <f t="shared" si="5"/>
        <v>37</v>
      </c>
      <c r="M36" s="27">
        <f t="shared" si="5"/>
        <v>38</v>
      </c>
      <c r="N36" s="30" t="s">
        <v>0</v>
      </c>
      <c r="O36" s="30" t="s">
        <v>0</v>
      </c>
    </row>
    <row r="37" spans="1:16" s="18" customFormat="1" x14ac:dyDescent="0.2">
      <c r="B37" s="33" t="s">
        <v>37</v>
      </c>
      <c r="C37" s="34" t="s">
        <v>0</v>
      </c>
      <c r="D37" s="35" t="s">
        <v>0</v>
      </c>
      <c r="E37" s="36">
        <v>0</v>
      </c>
      <c r="F37" s="36">
        <v>0</v>
      </c>
      <c r="G37" s="36">
        <v>0</v>
      </c>
      <c r="H37" s="37">
        <v>0</v>
      </c>
      <c r="I37" s="36">
        <v>0</v>
      </c>
      <c r="J37" s="38">
        <v>0</v>
      </c>
      <c r="K37" s="36">
        <v>0</v>
      </c>
      <c r="L37" s="36">
        <v>0</v>
      </c>
      <c r="M37" s="36">
        <v>0</v>
      </c>
      <c r="N37" s="81" t="s">
        <v>0</v>
      </c>
      <c r="O37" s="68" t="s">
        <v>0</v>
      </c>
    </row>
    <row r="38" spans="1:16" s="18" customFormat="1" x14ac:dyDescent="0.2">
      <c r="B38" s="33" t="s">
        <v>38</v>
      </c>
      <c r="C38" s="49" t="s">
        <v>0</v>
      </c>
      <c r="D38" s="50" t="s">
        <v>0</v>
      </c>
      <c r="E38" s="51">
        <v>375</v>
      </c>
      <c r="F38" s="51">
        <v>8</v>
      </c>
      <c r="G38" s="51">
        <v>0</v>
      </c>
      <c r="H38" s="52">
        <v>35</v>
      </c>
      <c r="I38" s="51">
        <v>35</v>
      </c>
      <c r="J38" s="53">
        <v>337</v>
      </c>
      <c r="K38" s="51">
        <v>37</v>
      </c>
      <c r="L38" s="51">
        <v>37</v>
      </c>
      <c r="M38" s="51">
        <v>38</v>
      </c>
      <c r="N38" s="23" t="s">
        <v>0</v>
      </c>
      <c r="O38" s="76" t="s">
        <v>0</v>
      </c>
    </row>
    <row r="39" spans="1:16" s="18" customFormat="1" x14ac:dyDescent="0.2">
      <c r="A39" s="88"/>
      <c r="B39" s="99" t="s">
        <v>39</v>
      </c>
      <c r="C39" s="86" t="s">
        <v>0</v>
      </c>
      <c r="D39" s="86" t="s">
        <v>0</v>
      </c>
      <c r="E39" s="27">
        <v>244</v>
      </c>
      <c r="F39" s="27">
        <v>635</v>
      </c>
      <c r="G39" s="27">
        <v>398</v>
      </c>
      <c r="H39" s="28">
        <v>67</v>
      </c>
      <c r="I39" s="27">
        <v>67</v>
      </c>
      <c r="J39" s="29">
        <v>1473</v>
      </c>
      <c r="K39" s="27">
        <v>70</v>
      </c>
      <c r="L39" s="27">
        <v>74</v>
      </c>
      <c r="M39" s="27">
        <v>78</v>
      </c>
      <c r="N39" s="30" t="s">
        <v>0</v>
      </c>
      <c r="O39" s="30" t="s">
        <v>0</v>
      </c>
      <c r="P39" s="31"/>
    </row>
    <row r="40" spans="1:16" s="18" customFormat="1" x14ac:dyDescent="0.2">
      <c r="A40" s="100"/>
      <c r="B40" s="101" t="s">
        <v>40</v>
      </c>
      <c r="C40" s="102" t="s">
        <v>0</v>
      </c>
      <c r="D40" s="102" t="s">
        <v>0</v>
      </c>
      <c r="E40" s="103">
        <f>E4+E9+E21+E29+E31+E36+E39</f>
        <v>751</v>
      </c>
      <c r="F40" s="103">
        <f t="shared" ref="F40:M40" si="6">F4+F9+F21+F29+F31+F36+F39</f>
        <v>760</v>
      </c>
      <c r="G40" s="103">
        <f t="shared" si="6"/>
        <v>524</v>
      </c>
      <c r="H40" s="104">
        <f t="shared" si="6"/>
        <v>240</v>
      </c>
      <c r="I40" s="103">
        <f t="shared" si="6"/>
        <v>240</v>
      </c>
      <c r="J40" s="105">
        <f t="shared" si="6"/>
        <v>1970</v>
      </c>
      <c r="K40" s="103">
        <f t="shared" si="6"/>
        <v>252</v>
      </c>
      <c r="L40" s="103">
        <f t="shared" si="6"/>
        <v>264</v>
      </c>
      <c r="M40" s="103">
        <f t="shared" si="6"/>
        <v>277</v>
      </c>
      <c r="N40" s="106" t="s">
        <v>0</v>
      </c>
      <c r="O40" s="106" t="s">
        <v>0</v>
      </c>
    </row>
    <row r="41" spans="1:16" s="18" customFormat="1" x14ac:dyDescent="0.2">
      <c r="C41" s="107"/>
      <c r="D41" s="107"/>
      <c r="N41" s="107"/>
      <c r="O41" s="107"/>
    </row>
    <row r="42" spans="1:16" s="18" customFormat="1" x14ac:dyDescent="0.2">
      <c r="C42" s="107"/>
      <c r="D42" s="107"/>
      <c r="N42" s="107"/>
      <c r="O42" s="107"/>
    </row>
    <row r="43" spans="1:16" s="18" customFormat="1" x14ac:dyDescent="0.2">
      <c r="C43" s="107"/>
      <c r="D43" s="107"/>
      <c r="N43" s="107"/>
      <c r="O43" s="107"/>
    </row>
    <row r="44" spans="1:16" s="18" customFormat="1" x14ac:dyDescent="0.2">
      <c r="C44" s="107"/>
      <c r="D44" s="107"/>
      <c r="N44" s="107"/>
      <c r="O44" s="107"/>
    </row>
    <row r="45" spans="1:16" s="18" customFormat="1" x14ac:dyDescent="0.2">
      <c r="C45" s="107"/>
      <c r="D45" s="107"/>
      <c r="N45" s="107"/>
      <c r="O45" s="107"/>
    </row>
    <row r="46" spans="1:16" s="18" customFormat="1" x14ac:dyDescent="0.2">
      <c r="C46" s="107"/>
      <c r="D46" s="107"/>
      <c r="N46" s="107"/>
      <c r="O46" s="107"/>
    </row>
    <row r="47" spans="1:16" s="18" customFormat="1" x14ac:dyDescent="0.2">
      <c r="C47" s="107"/>
      <c r="D47" s="107"/>
      <c r="N47" s="107"/>
      <c r="O47" s="107"/>
    </row>
    <row r="48" spans="1:16" s="18" customFormat="1" x14ac:dyDescent="0.2">
      <c r="C48" s="107"/>
      <c r="D48" s="107"/>
      <c r="N48" s="107"/>
      <c r="O48" s="107"/>
    </row>
    <row r="49" spans="3:15" s="18" customFormat="1" x14ac:dyDescent="0.2">
      <c r="C49" s="107"/>
      <c r="D49" s="107"/>
      <c r="N49" s="107"/>
      <c r="O49" s="107"/>
    </row>
    <row r="50" spans="3:15" s="18" customFormat="1" x14ac:dyDescent="0.2">
      <c r="C50" s="107" t="s">
        <v>0</v>
      </c>
      <c r="D50" s="107" t="s">
        <v>0</v>
      </c>
      <c r="N50" s="107" t="s">
        <v>0</v>
      </c>
      <c r="O50" s="107" t="s">
        <v>0</v>
      </c>
    </row>
    <row r="51" spans="3:15" s="18" customFormat="1" x14ac:dyDescent="0.2">
      <c r="C51" s="107" t="s">
        <v>0</v>
      </c>
      <c r="D51" s="107" t="s">
        <v>0</v>
      </c>
      <c r="N51" s="107" t="s">
        <v>0</v>
      </c>
      <c r="O51" s="107" t="s">
        <v>0</v>
      </c>
    </row>
    <row r="52" spans="3:15" s="18" customFormat="1" x14ac:dyDescent="0.2">
      <c r="C52" s="107" t="s">
        <v>0</v>
      </c>
      <c r="D52" s="107" t="s">
        <v>0</v>
      </c>
      <c r="N52" s="107" t="s">
        <v>0</v>
      </c>
      <c r="O52" s="107" t="s">
        <v>0</v>
      </c>
    </row>
    <row r="53" spans="3:15" s="18" customFormat="1" x14ac:dyDescent="0.2">
      <c r="C53" s="107" t="s">
        <v>0</v>
      </c>
      <c r="D53" s="107" t="s">
        <v>0</v>
      </c>
      <c r="N53" s="107" t="s">
        <v>0</v>
      </c>
      <c r="O53" s="107" t="s">
        <v>0</v>
      </c>
    </row>
    <row r="54" spans="3:15" s="18" customFormat="1" x14ac:dyDescent="0.2">
      <c r="C54" s="107" t="s">
        <v>0</v>
      </c>
      <c r="D54" s="107" t="s">
        <v>0</v>
      </c>
      <c r="N54" s="107" t="s">
        <v>0</v>
      </c>
      <c r="O54" s="107" t="s">
        <v>0</v>
      </c>
    </row>
    <row r="55" spans="3:15" s="18" customFormat="1" x14ac:dyDescent="0.2">
      <c r="C55" s="107" t="s">
        <v>0</v>
      </c>
      <c r="D55" s="107" t="s">
        <v>0</v>
      </c>
      <c r="N55" s="107" t="s">
        <v>0</v>
      </c>
      <c r="O55" s="107" t="s">
        <v>0</v>
      </c>
    </row>
    <row r="56" spans="3:15" s="18" customFormat="1" x14ac:dyDescent="0.2">
      <c r="C56" s="107" t="s">
        <v>0</v>
      </c>
      <c r="D56" s="107" t="s">
        <v>0</v>
      </c>
      <c r="N56" s="107" t="s">
        <v>0</v>
      </c>
      <c r="O56" s="107" t="s">
        <v>0</v>
      </c>
    </row>
    <row r="57" spans="3:15" s="18" customFormat="1" x14ac:dyDescent="0.2">
      <c r="C57" s="107" t="s">
        <v>0</v>
      </c>
      <c r="D57" s="107" t="s">
        <v>0</v>
      </c>
      <c r="N57" s="107" t="s">
        <v>0</v>
      </c>
      <c r="O57" s="107" t="s">
        <v>0</v>
      </c>
    </row>
    <row r="58" spans="3:15" s="18" customFormat="1" x14ac:dyDescent="0.2">
      <c r="C58" s="107" t="s">
        <v>0</v>
      </c>
      <c r="D58" s="107" t="s">
        <v>0</v>
      </c>
      <c r="N58" s="107" t="s">
        <v>0</v>
      </c>
      <c r="O58" s="107" t="s">
        <v>0</v>
      </c>
    </row>
    <row r="59" spans="3:15" s="18" customFormat="1" x14ac:dyDescent="0.2">
      <c r="C59" s="107" t="s">
        <v>0</v>
      </c>
      <c r="D59" s="107" t="s">
        <v>0</v>
      </c>
      <c r="N59" s="107" t="s">
        <v>0</v>
      </c>
      <c r="O59" s="107" t="s">
        <v>0</v>
      </c>
    </row>
    <row r="60" spans="3:15" s="18" customFormat="1" x14ac:dyDescent="0.2">
      <c r="C60" s="107" t="s">
        <v>0</v>
      </c>
      <c r="D60" s="107" t="s">
        <v>0</v>
      </c>
      <c r="N60" s="107" t="s">
        <v>0</v>
      </c>
      <c r="O60" s="107" t="s">
        <v>0</v>
      </c>
    </row>
    <row r="61" spans="3:15" s="18" customFormat="1" x14ac:dyDescent="0.2">
      <c r="C61" s="107" t="s">
        <v>0</v>
      </c>
      <c r="D61" s="107" t="s">
        <v>0</v>
      </c>
      <c r="N61" s="107" t="s">
        <v>0</v>
      </c>
      <c r="O61" s="107" t="s">
        <v>0</v>
      </c>
    </row>
    <row r="62" spans="3:15" s="18" customFormat="1" x14ac:dyDescent="0.2">
      <c r="C62" s="107" t="s">
        <v>0</v>
      </c>
      <c r="D62" s="107" t="s">
        <v>0</v>
      </c>
      <c r="N62" s="107" t="s">
        <v>0</v>
      </c>
      <c r="O62" s="107" t="s">
        <v>0</v>
      </c>
    </row>
    <row r="63" spans="3:15" s="18" customFormat="1" x14ac:dyDescent="0.2">
      <c r="C63" s="107" t="s">
        <v>0</v>
      </c>
      <c r="D63" s="107" t="s">
        <v>0</v>
      </c>
      <c r="N63" s="107" t="s">
        <v>0</v>
      </c>
      <c r="O63" s="107" t="s">
        <v>0</v>
      </c>
    </row>
    <row r="64" spans="3:15" s="18" customFormat="1" x14ac:dyDescent="0.2">
      <c r="C64" s="107" t="s">
        <v>0</v>
      </c>
      <c r="D64" s="107" t="s">
        <v>0</v>
      </c>
      <c r="N64" s="107" t="s">
        <v>0</v>
      </c>
      <c r="O64" s="107" t="s">
        <v>0</v>
      </c>
    </row>
    <row r="65" spans="3:15" s="18" customFormat="1" x14ac:dyDescent="0.2">
      <c r="C65" s="107" t="s">
        <v>0</v>
      </c>
      <c r="D65" s="107" t="s">
        <v>0</v>
      </c>
      <c r="N65" s="107" t="s">
        <v>0</v>
      </c>
      <c r="O65" s="107" t="s">
        <v>0</v>
      </c>
    </row>
    <row r="66" spans="3:15" s="18" customFormat="1" x14ac:dyDescent="0.2">
      <c r="C66" s="107" t="s">
        <v>0</v>
      </c>
      <c r="D66" s="107" t="s">
        <v>0</v>
      </c>
      <c r="N66" s="107" t="s">
        <v>0</v>
      </c>
      <c r="O66" s="107" t="s">
        <v>0</v>
      </c>
    </row>
    <row r="67" spans="3:15" s="18" customFormat="1" x14ac:dyDescent="0.2">
      <c r="C67" s="107" t="s">
        <v>0</v>
      </c>
      <c r="D67" s="107" t="s">
        <v>0</v>
      </c>
      <c r="N67" s="107" t="s">
        <v>0</v>
      </c>
      <c r="O67" s="107" t="s">
        <v>0</v>
      </c>
    </row>
    <row r="68" spans="3:15" s="18" customFormat="1" x14ac:dyDescent="0.2">
      <c r="C68" s="107" t="s">
        <v>0</v>
      </c>
      <c r="D68" s="107" t="s">
        <v>0</v>
      </c>
      <c r="N68" s="107" t="s">
        <v>0</v>
      </c>
      <c r="O68" s="107" t="s">
        <v>0</v>
      </c>
    </row>
    <row r="69" spans="3:15" s="18" customFormat="1" x14ac:dyDescent="0.2">
      <c r="C69" s="107" t="s">
        <v>0</v>
      </c>
      <c r="D69" s="107" t="s">
        <v>0</v>
      </c>
      <c r="N69" s="107" t="s">
        <v>0</v>
      </c>
      <c r="O69" s="107" t="s">
        <v>0</v>
      </c>
    </row>
    <row r="70" spans="3:15" s="18" customFormat="1" x14ac:dyDescent="0.2">
      <c r="C70" s="107" t="s">
        <v>0</v>
      </c>
      <c r="D70" s="107" t="s">
        <v>0</v>
      </c>
      <c r="N70" s="107" t="s">
        <v>0</v>
      </c>
      <c r="O70" s="107" t="s">
        <v>0</v>
      </c>
    </row>
    <row r="71" spans="3:15" s="18" customFormat="1" x14ac:dyDescent="0.2">
      <c r="C71" s="107" t="s">
        <v>0</v>
      </c>
      <c r="D71" s="107" t="s">
        <v>0</v>
      </c>
      <c r="N71" s="107" t="s">
        <v>0</v>
      </c>
      <c r="O71" s="107" t="s">
        <v>0</v>
      </c>
    </row>
    <row r="72" spans="3:15" s="18" customFormat="1" x14ac:dyDescent="0.2">
      <c r="C72" s="107" t="s">
        <v>0</v>
      </c>
      <c r="D72" s="107" t="s">
        <v>0</v>
      </c>
      <c r="N72" s="107" t="s">
        <v>0</v>
      </c>
      <c r="O72" s="107" t="s">
        <v>0</v>
      </c>
    </row>
    <row r="73" spans="3:15" s="18" customFormat="1" x14ac:dyDescent="0.2">
      <c r="C73" s="107" t="s">
        <v>0</v>
      </c>
      <c r="D73" s="107" t="s">
        <v>0</v>
      </c>
      <c r="N73" s="107" t="s">
        <v>0</v>
      </c>
      <c r="O73" s="107" t="s">
        <v>0</v>
      </c>
    </row>
    <row r="74" spans="3:15" s="18" customFormat="1" x14ac:dyDescent="0.2">
      <c r="C74" s="107" t="s">
        <v>0</v>
      </c>
      <c r="D74" s="107" t="s">
        <v>0</v>
      </c>
      <c r="N74" s="107" t="s">
        <v>0</v>
      </c>
      <c r="O74" s="107" t="s">
        <v>0</v>
      </c>
    </row>
    <row r="75" spans="3:15" s="18" customFormat="1" x14ac:dyDescent="0.2">
      <c r="C75" s="107" t="s">
        <v>0</v>
      </c>
      <c r="D75" s="107" t="s">
        <v>0</v>
      </c>
      <c r="N75" s="107" t="s">
        <v>0</v>
      </c>
      <c r="O75" s="107" t="s">
        <v>0</v>
      </c>
    </row>
    <row r="76" spans="3:15" s="18" customFormat="1" x14ac:dyDescent="0.2">
      <c r="C76" s="107" t="s">
        <v>0</v>
      </c>
      <c r="D76" s="107" t="s">
        <v>0</v>
      </c>
      <c r="N76" s="107" t="s">
        <v>0</v>
      </c>
      <c r="O76" s="107" t="s">
        <v>0</v>
      </c>
    </row>
    <row r="77" spans="3:15" s="18" customFormat="1" x14ac:dyDescent="0.2">
      <c r="C77" s="107" t="s">
        <v>0</v>
      </c>
      <c r="D77" s="107" t="s">
        <v>0</v>
      </c>
      <c r="N77" s="107" t="s">
        <v>0</v>
      </c>
      <c r="O77" s="107" t="s">
        <v>0</v>
      </c>
    </row>
    <row r="78" spans="3:15" s="18" customFormat="1" x14ac:dyDescent="0.2">
      <c r="C78" s="107" t="s">
        <v>0</v>
      </c>
      <c r="D78" s="107" t="s">
        <v>0</v>
      </c>
      <c r="N78" s="107" t="s">
        <v>0</v>
      </c>
      <c r="O78" s="107" t="s">
        <v>0</v>
      </c>
    </row>
    <row r="79" spans="3:15" s="18" customFormat="1" x14ac:dyDescent="0.2">
      <c r="C79" s="107" t="s">
        <v>0</v>
      </c>
      <c r="D79" s="107" t="s">
        <v>0</v>
      </c>
      <c r="N79" s="107" t="s">
        <v>0</v>
      </c>
      <c r="O79" s="107" t="s">
        <v>0</v>
      </c>
    </row>
    <row r="80" spans="3:15" s="18" customFormat="1" x14ac:dyDescent="0.2">
      <c r="C80" s="107" t="s">
        <v>0</v>
      </c>
      <c r="D80" s="107" t="s">
        <v>0</v>
      </c>
      <c r="N80" s="107" t="s">
        <v>0</v>
      </c>
      <c r="O80" s="107" t="s">
        <v>0</v>
      </c>
    </row>
    <row r="81" spans="3:15" s="18" customFormat="1" x14ac:dyDescent="0.2">
      <c r="C81" s="107" t="s">
        <v>0</v>
      </c>
      <c r="D81" s="107" t="s">
        <v>0</v>
      </c>
      <c r="N81" s="107" t="s">
        <v>0</v>
      </c>
      <c r="O81" s="107" t="s">
        <v>0</v>
      </c>
    </row>
    <row r="82" spans="3:15" s="18" customFormat="1" x14ac:dyDescent="0.2">
      <c r="C82" s="107" t="s">
        <v>0</v>
      </c>
      <c r="D82" s="107" t="s">
        <v>0</v>
      </c>
      <c r="N82" s="107" t="s">
        <v>0</v>
      </c>
      <c r="O82" s="107" t="s">
        <v>0</v>
      </c>
    </row>
    <row r="83" spans="3:15" s="18" customFormat="1" x14ac:dyDescent="0.2">
      <c r="C83" s="107" t="s">
        <v>0</v>
      </c>
      <c r="D83" s="107" t="s">
        <v>0</v>
      </c>
      <c r="N83" s="107" t="s">
        <v>0</v>
      </c>
      <c r="O83" s="107" t="s">
        <v>0</v>
      </c>
    </row>
    <row r="84" spans="3:15" s="18" customFormat="1" x14ac:dyDescent="0.2">
      <c r="C84" s="107" t="s">
        <v>0</v>
      </c>
      <c r="D84" s="107" t="s">
        <v>0</v>
      </c>
      <c r="N84" s="107" t="s">
        <v>0</v>
      </c>
      <c r="O84" s="107" t="s">
        <v>0</v>
      </c>
    </row>
    <row r="85" spans="3:15" s="18" customFormat="1" x14ac:dyDescent="0.2">
      <c r="C85" s="107" t="s">
        <v>0</v>
      </c>
      <c r="D85" s="107" t="s">
        <v>0</v>
      </c>
      <c r="N85" s="107" t="s">
        <v>0</v>
      </c>
      <c r="O85" s="107" t="s">
        <v>0</v>
      </c>
    </row>
    <row r="86" spans="3:15" s="18" customFormat="1" x14ac:dyDescent="0.2">
      <c r="C86" s="107" t="s">
        <v>0</v>
      </c>
      <c r="D86" s="107" t="s">
        <v>0</v>
      </c>
      <c r="N86" s="107" t="s">
        <v>0</v>
      </c>
      <c r="O86" s="107" t="s">
        <v>0</v>
      </c>
    </row>
    <row r="87" spans="3:15" s="18" customFormat="1" x14ac:dyDescent="0.2">
      <c r="C87" s="107" t="s">
        <v>0</v>
      </c>
      <c r="D87" s="107" t="s">
        <v>0</v>
      </c>
      <c r="N87" s="107" t="s">
        <v>0</v>
      </c>
      <c r="O87" s="107" t="s">
        <v>0</v>
      </c>
    </row>
    <row r="88" spans="3:15" s="18" customFormat="1" x14ac:dyDescent="0.2">
      <c r="C88" s="107" t="s">
        <v>0</v>
      </c>
      <c r="D88" s="107" t="s">
        <v>0</v>
      </c>
      <c r="N88" s="107" t="s">
        <v>0</v>
      </c>
      <c r="O88" s="107" t="s">
        <v>0</v>
      </c>
    </row>
    <row r="89" spans="3:15" s="18" customFormat="1" x14ac:dyDescent="0.2">
      <c r="C89" s="107" t="s">
        <v>0</v>
      </c>
      <c r="D89" s="107" t="s">
        <v>0</v>
      </c>
      <c r="N89" s="107" t="s">
        <v>0</v>
      </c>
      <c r="O89" s="107" t="s">
        <v>0</v>
      </c>
    </row>
    <row r="90" spans="3:15" s="18" customFormat="1" x14ac:dyDescent="0.2">
      <c r="C90" s="107" t="s">
        <v>0</v>
      </c>
      <c r="D90" s="107" t="s">
        <v>0</v>
      </c>
      <c r="N90" s="107" t="s">
        <v>0</v>
      </c>
      <c r="O90" s="107" t="s">
        <v>0</v>
      </c>
    </row>
    <row r="91" spans="3:15" s="18" customFormat="1" x14ac:dyDescent="0.2">
      <c r="C91" s="107" t="s">
        <v>0</v>
      </c>
      <c r="D91" s="107" t="s">
        <v>0</v>
      </c>
      <c r="N91" s="107" t="s">
        <v>0</v>
      </c>
      <c r="O91" s="107" t="s">
        <v>0</v>
      </c>
    </row>
    <row r="92" spans="3:15" s="18" customFormat="1" x14ac:dyDescent="0.2">
      <c r="C92" s="107" t="s">
        <v>0</v>
      </c>
      <c r="D92" s="107" t="s">
        <v>0</v>
      </c>
      <c r="N92" s="107" t="s">
        <v>0</v>
      </c>
      <c r="O92" s="107" t="s">
        <v>0</v>
      </c>
    </row>
    <row r="93" spans="3:15" s="18" customFormat="1" x14ac:dyDescent="0.2">
      <c r="C93" s="107" t="s">
        <v>0</v>
      </c>
      <c r="D93" s="107" t="s">
        <v>0</v>
      </c>
      <c r="N93" s="107" t="s">
        <v>0</v>
      </c>
      <c r="O93" s="107" t="s">
        <v>0</v>
      </c>
    </row>
    <row r="94" spans="3:15" s="18" customFormat="1" x14ac:dyDescent="0.2">
      <c r="C94" s="107" t="s">
        <v>0</v>
      </c>
      <c r="D94" s="107" t="s">
        <v>0</v>
      </c>
      <c r="N94" s="107" t="s">
        <v>0</v>
      </c>
      <c r="O94" s="107" t="s">
        <v>0</v>
      </c>
    </row>
    <row r="95" spans="3:15" s="18" customFormat="1" x14ac:dyDescent="0.2">
      <c r="C95" s="107" t="s">
        <v>0</v>
      </c>
      <c r="D95" s="107" t="s">
        <v>0</v>
      </c>
      <c r="N95" s="107" t="s">
        <v>0</v>
      </c>
      <c r="O95" s="107" t="s">
        <v>0</v>
      </c>
    </row>
    <row r="96" spans="3:15" s="18" customFormat="1" x14ac:dyDescent="0.2">
      <c r="C96" s="107" t="s">
        <v>0</v>
      </c>
      <c r="D96" s="107" t="s">
        <v>0</v>
      </c>
      <c r="N96" s="107" t="s">
        <v>0</v>
      </c>
      <c r="O96" s="107" t="s">
        <v>0</v>
      </c>
    </row>
    <row r="97" spans="3:15" s="18" customFormat="1" x14ac:dyDescent="0.2">
      <c r="C97" s="107" t="s">
        <v>0</v>
      </c>
      <c r="D97" s="107" t="s">
        <v>0</v>
      </c>
      <c r="N97" s="107" t="s">
        <v>0</v>
      </c>
      <c r="O97" s="107" t="s">
        <v>0</v>
      </c>
    </row>
    <row r="98" spans="3:15" s="18" customFormat="1" x14ac:dyDescent="0.2">
      <c r="C98" s="107" t="s">
        <v>0</v>
      </c>
      <c r="D98" s="107" t="s">
        <v>0</v>
      </c>
      <c r="N98" s="107" t="s">
        <v>0</v>
      </c>
      <c r="O98" s="107" t="s">
        <v>0</v>
      </c>
    </row>
    <row r="99" spans="3:15" s="18" customFormat="1" x14ac:dyDescent="0.2">
      <c r="C99" s="107" t="s">
        <v>0</v>
      </c>
      <c r="D99" s="107" t="s">
        <v>0</v>
      </c>
      <c r="N99" s="107" t="s">
        <v>0</v>
      </c>
      <c r="O99" s="107" t="s">
        <v>0</v>
      </c>
    </row>
    <row r="100" spans="3:15" s="18" customFormat="1" x14ac:dyDescent="0.2">
      <c r="C100" s="107" t="s">
        <v>0</v>
      </c>
      <c r="D100" s="107" t="s">
        <v>0</v>
      </c>
      <c r="N100" s="107" t="s">
        <v>0</v>
      </c>
      <c r="O100" s="107" t="s">
        <v>0</v>
      </c>
    </row>
    <row r="101" spans="3:15" s="18" customFormat="1" x14ac:dyDescent="0.2">
      <c r="C101" s="107" t="s">
        <v>0</v>
      </c>
      <c r="D101" s="107" t="s">
        <v>0</v>
      </c>
      <c r="N101" s="107" t="s">
        <v>0</v>
      </c>
      <c r="O101" s="107" t="s">
        <v>0</v>
      </c>
    </row>
    <row r="102" spans="3:15" s="18" customFormat="1" x14ac:dyDescent="0.2">
      <c r="C102" s="107" t="s">
        <v>0</v>
      </c>
      <c r="D102" s="107" t="s">
        <v>0</v>
      </c>
      <c r="N102" s="107" t="s">
        <v>0</v>
      </c>
      <c r="O102" s="107" t="s">
        <v>0</v>
      </c>
    </row>
    <row r="103" spans="3:15" s="18" customFormat="1" x14ac:dyDescent="0.2">
      <c r="C103" s="107" t="s">
        <v>0</v>
      </c>
      <c r="D103" s="107" t="s">
        <v>0</v>
      </c>
      <c r="N103" s="107" t="s">
        <v>0</v>
      </c>
      <c r="O103" s="107" t="s">
        <v>0</v>
      </c>
    </row>
    <row r="104" spans="3:15" s="18" customFormat="1" x14ac:dyDescent="0.2">
      <c r="C104" s="107" t="s">
        <v>0</v>
      </c>
      <c r="D104" s="107" t="s">
        <v>0</v>
      </c>
      <c r="N104" s="107" t="s">
        <v>0</v>
      </c>
      <c r="O104" s="107" t="s">
        <v>0</v>
      </c>
    </row>
    <row r="105" spans="3:15" s="18" customFormat="1" x14ac:dyDescent="0.2">
      <c r="C105" s="107" t="s">
        <v>0</v>
      </c>
      <c r="D105" s="107" t="s">
        <v>0</v>
      </c>
      <c r="N105" s="107" t="s">
        <v>0</v>
      </c>
      <c r="O105" s="107" t="s">
        <v>0</v>
      </c>
    </row>
    <row r="106" spans="3:15" s="18" customFormat="1" x14ac:dyDescent="0.2">
      <c r="C106" s="107" t="s">
        <v>0</v>
      </c>
      <c r="D106" s="107" t="s">
        <v>0</v>
      </c>
      <c r="N106" s="107" t="s">
        <v>0</v>
      </c>
      <c r="O106" s="107" t="s">
        <v>0</v>
      </c>
    </row>
    <row r="107" spans="3:15" s="18" customFormat="1" x14ac:dyDescent="0.2">
      <c r="C107" s="107" t="s">
        <v>0</v>
      </c>
      <c r="D107" s="107" t="s">
        <v>0</v>
      </c>
      <c r="N107" s="107" t="s">
        <v>0</v>
      </c>
      <c r="O107" s="107" t="s">
        <v>0</v>
      </c>
    </row>
    <row r="108" spans="3:15" s="18" customFormat="1" x14ac:dyDescent="0.2">
      <c r="C108" s="107" t="s">
        <v>0</v>
      </c>
      <c r="D108" s="107" t="s">
        <v>0</v>
      </c>
      <c r="N108" s="107" t="s">
        <v>0</v>
      </c>
      <c r="O108" s="107" t="s">
        <v>0</v>
      </c>
    </row>
    <row r="109" spans="3:15" s="18" customFormat="1" x14ac:dyDescent="0.2">
      <c r="C109" s="107" t="s">
        <v>0</v>
      </c>
      <c r="D109" s="107" t="s">
        <v>0</v>
      </c>
      <c r="N109" s="107" t="s">
        <v>0</v>
      </c>
      <c r="O109" s="107" t="s">
        <v>0</v>
      </c>
    </row>
    <row r="110" spans="3:15" s="18" customFormat="1" x14ac:dyDescent="0.2">
      <c r="C110" s="107" t="s">
        <v>0</v>
      </c>
      <c r="D110" s="107" t="s">
        <v>0</v>
      </c>
      <c r="N110" s="107" t="s">
        <v>0</v>
      </c>
      <c r="O110" s="107" t="s">
        <v>0</v>
      </c>
    </row>
    <row r="111" spans="3:15" s="18" customFormat="1" x14ac:dyDescent="0.2">
      <c r="C111" s="107" t="s">
        <v>0</v>
      </c>
      <c r="D111" s="107" t="s">
        <v>0</v>
      </c>
      <c r="N111" s="107" t="s">
        <v>0</v>
      </c>
      <c r="O111" s="107" t="s">
        <v>0</v>
      </c>
    </row>
    <row r="112" spans="3:15" s="18" customFormat="1" x14ac:dyDescent="0.2">
      <c r="C112" s="107" t="s">
        <v>0</v>
      </c>
      <c r="D112" s="107" t="s">
        <v>0</v>
      </c>
      <c r="N112" s="107" t="s">
        <v>0</v>
      </c>
      <c r="O112" s="107" t="s">
        <v>0</v>
      </c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7" width="7.7109375" style="108" customWidth="1"/>
    <col min="8" max="9" width="10.140625" style="108" customWidth="1"/>
    <col min="10" max="13" width="7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123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332631</v>
      </c>
      <c r="F4" s="27">
        <f t="shared" ref="F4:M4" si="0">F5+F8+F47</f>
        <v>353959</v>
      </c>
      <c r="G4" s="27">
        <f t="shared" si="0"/>
        <v>335083</v>
      </c>
      <c r="H4" s="28">
        <f t="shared" si="0"/>
        <v>384970</v>
      </c>
      <c r="I4" s="27">
        <f t="shared" si="0"/>
        <v>359697</v>
      </c>
      <c r="J4" s="29">
        <f t="shared" si="0"/>
        <v>357649</v>
      </c>
      <c r="K4" s="27">
        <f t="shared" si="0"/>
        <v>382346</v>
      </c>
      <c r="L4" s="27">
        <f t="shared" si="0"/>
        <v>395327</v>
      </c>
      <c r="M4" s="27">
        <f t="shared" si="0"/>
        <v>417880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142700</v>
      </c>
      <c r="F5" s="59">
        <f t="shared" ref="F5:M5" si="1">SUM(F6:F7)</f>
        <v>156154</v>
      </c>
      <c r="G5" s="59">
        <f t="shared" si="1"/>
        <v>160624</v>
      </c>
      <c r="H5" s="60">
        <f t="shared" si="1"/>
        <v>181314</v>
      </c>
      <c r="I5" s="59">
        <f t="shared" si="1"/>
        <v>177063</v>
      </c>
      <c r="J5" s="61">
        <f t="shared" si="1"/>
        <v>176124</v>
      </c>
      <c r="K5" s="59">
        <f t="shared" si="1"/>
        <v>183296</v>
      </c>
      <c r="L5" s="59">
        <f t="shared" si="1"/>
        <v>195120</v>
      </c>
      <c r="M5" s="59">
        <f t="shared" si="1"/>
        <v>207372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128135</v>
      </c>
      <c r="F6" s="36">
        <v>140343</v>
      </c>
      <c r="G6" s="36">
        <v>157497</v>
      </c>
      <c r="H6" s="37">
        <v>163394</v>
      </c>
      <c r="I6" s="36">
        <v>159143</v>
      </c>
      <c r="J6" s="38">
        <v>176124</v>
      </c>
      <c r="K6" s="36">
        <v>164476</v>
      </c>
      <c r="L6" s="36">
        <v>175729</v>
      </c>
      <c r="M6" s="36">
        <v>186085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14565</v>
      </c>
      <c r="F7" s="51">
        <v>15811</v>
      </c>
      <c r="G7" s="51">
        <v>3127</v>
      </c>
      <c r="H7" s="52">
        <v>17920</v>
      </c>
      <c r="I7" s="51">
        <v>17920</v>
      </c>
      <c r="J7" s="53">
        <v>0</v>
      </c>
      <c r="K7" s="51">
        <v>18820</v>
      </c>
      <c r="L7" s="51">
        <v>19391</v>
      </c>
      <c r="M7" s="51">
        <v>21287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189610</v>
      </c>
      <c r="F8" s="59">
        <f t="shared" ref="F8:M8" si="2">SUM(F9:F46)</f>
        <v>197179</v>
      </c>
      <c r="G8" s="59">
        <f t="shared" si="2"/>
        <v>174435</v>
      </c>
      <c r="H8" s="60">
        <f t="shared" si="2"/>
        <v>203656</v>
      </c>
      <c r="I8" s="59">
        <f t="shared" si="2"/>
        <v>182634</v>
      </c>
      <c r="J8" s="61">
        <f t="shared" si="2"/>
        <v>181525</v>
      </c>
      <c r="K8" s="59">
        <f t="shared" si="2"/>
        <v>199050</v>
      </c>
      <c r="L8" s="59">
        <f t="shared" si="2"/>
        <v>200207</v>
      </c>
      <c r="M8" s="59">
        <f t="shared" si="2"/>
        <v>210508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17</v>
      </c>
      <c r="F9" s="36">
        <v>12</v>
      </c>
      <c r="G9" s="36">
        <v>12</v>
      </c>
      <c r="H9" s="37">
        <v>25</v>
      </c>
      <c r="I9" s="36">
        <v>25</v>
      </c>
      <c r="J9" s="38">
        <v>478</v>
      </c>
      <c r="K9" s="36">
        <v>493</v>
      </c>
      <c r="L9" s="36">
        <v>493</v>
      </c>
      <c r="M9" s="36">
        <v>518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11832</v>
      </c>
      <c r="F10" s="44">
        <v>8031</v>
      </c>
      <c r="G10" s="44">
        <v>8644</v>
      </c>
      <c r="H10" s="45">
        <v>11182</v>
      </c>
      <c r="I10" s="44">
        <v>13152</v>
      </c>
      <c r="J10" s="46">
        <v>15636</v>
      </c>
      <c r="K10" s="44">
        <v>10439</v>
      </c>
      <c r="L10" s="44">
        <v>9568</v>
      </c>
      <c r="M10" s="44">
        <v>10958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348</v>
      </c>
      <c r="F11" s="44">
        <v>756</v>
      </c>
      <c r="G11" s="44">
        <v>501</v>
      </c>
      <c r="H11" s="45">
        <v>180</v>
      </c>
      <c r="I11" s="44">
        <v>180</v>
      </c>
      <c r="J11" s="46">
        <v>235</v>
      </c>
      <c r="K11" s="44">
        <v>519</v>
      </c>
      <c r="L11" s="44">
        <v>517</v>
      </c>
      <c r="M11" s="44">
        <v>544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4014</v>
      </c>
      <c r="F12" s="44">
        <v>4165</v>
      </c>
      <c r="G12" s="44">
        <v>3312</v>
      </c>
      <c r="H12" s="45">
        <v>3085</v>
      </c>
      <c r="I12" s="44">
        <v>3785</v>
      </c>
      <c r="J12" s="46">
        <v>3794</v>
      </c>
      <c r="K12" s="44">
        <v>3687</v>
      </c>
      <c r="L12" s="44">
        <v>3673</v>
      </c>
      <c r="M12" s="44">
        <v>3871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383</v>
      </c>
      <c r="F13" s="44">
        <v>176</v>
      </c>
      <c r="G13" s="44">
        <v>47</v>
      </c>
      <c r="H13" s="45">
        <v>495</v>
      </c>
      <c r="I13" s="44">
        <v>495</v>
      </c>
      <c r="J13" s="46">
        <v>475</v>
      </c>
      <c r="K13" s="44">
        <v>498</v>
      </c>
      <c r="L13" s="44">
        <v>497</v>
      </c>
      <c r="M13" s="44">
        <v>523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5848</v>
      </c>
      <c r="F14" s="44">
        <v>4180</v>
      </c>
      <c r="G14" s="44">
        <v>4942</v>
      </c>
      <c r="H14" s="45">
        <v>4219</v>
      </c>
      <c r="I14" s="44">
        <v>3314</v>
      </c>
      <c r="J14" s="46">
        <v>3344</v>
      </c>
      <c r="K14" s="44">
        <v>1000</v>
      </c>
      <c r="L14" s="44">
        <v>996</v>
      </c>
      <c r="M14" s="44">
        <v>2271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3306</v>
      </c>
      <c r="F15" s="44">
        <v>8184</v>
      </c>
      <c r="G15" s="44">
        <v>8109</v>
      </c>
      <c r="H15" s="45">
        <v>7598</v>
      </c>
      <c r="I15" s="44">
        <v>7898</v>
      </c>
      <c r="J15" s="46">
        <v>7179</v>
      </c>
      <c r="K15" s="44">
        <v>9225</v>
      </c>
      <c r="L15" s="44">
        <v>8238</v>
      </c>
      <c r="M15" s="44">
        <v>8675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85510</v>
      </c>
      <c r="F16" s="44">
        <v>81803</v>
      </c>
      <c r="G16" s="44">
        <v>90227</v>
      </c>
      <c r="H16" s="45">
        <v>88767</v>
      </c>
      <c r="I16" s="44">
        <v>68430</v>
      </c>
      <c r="J16" s="46">
        <v>68472</v>
      </c>
      <c r="K16" s="44">
        <v>90921</v>
      </c>
      <c r="L16" s="44">
        <v>93897</v>
      </c>
      <c r="M16" s="44">
        <v>96116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33000</v>
      </c>
      <c r="F17" s="44">
        <v>43314</v>
      </c>
      <c r="G17" s="44">
        <v>26032</v>
      </c>
      <c r="H17" s="45">
        <v>45746</v>
      </c>
      <c r="I17" s="44">
        <v>45861</v>
      </c>
      <c r="J17" s="46">
        <v>45005</v>
      </c>
      <c r="K17" s="44">
        <v>38701</v>
      </c>
      <c r="L17" s="44">
        <v>39689</v>
      </c>
      <c r="M17" s="44">
        <v>41969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1353</v>
      </c>
      <c r="F21" s="44">
        <v>3536</v>
      </c>
      <c r="G21" s="44">
        <v>2427</v>
      </c>
      <c r="H21" s="45">
        <v>1593</v>
      </c>
      <c r="I21" s="44">
        <v>1593</v>
      </c>
      <c r="J21" s="46">
        <v>1433</v>
      </c>
      <c r="K21" s="44">
        <v>1676</v>
      </c>
      <c r="L21" s="44">
        <v>1671</v>
      </c>
      <c r="M21" s="44">
        <v>1760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4499</v>
      </c>
      <c r="F22" s="44">
        <v>7452</v>
      </c>
      <c r="G22" s="44">
        <v>1760</v>
      </c>
      <c r="H22" s="45">
        <v>7641</v>
      </c>
      <c r="I22" s="44">
        <v>7561</v>
      </c>
      <c r="J22" s="46">
        <v>7602</v>
      </c>
      <c r="K22" s="44">
        <v>13636</v>
      </c>
      <c r="L22" s="44">
        <v>12917</v>
      </c>
      <c r="M22" s="44">
        <v>13637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7198</v>
      </c>
      <c r="F23" s="44">
        <v>7825</v>
      </c>
      <c r="G23" s="44">
        <v>8707</v>
      </c>
      <c r="H23" s="45">
        <v>5913</v>
      </c>
      <c r="I23" s="44">
        <v>5749</v>
      </c>
      <c r="J23" s="46">
        <v>6338</v>
      </c>
      <c r="K23" s="44">
        <v>3845</v>
      </c>
      <c r="L23" s="44">
        <v>3819</v>
      </c>
      <c r="M23" s="44">
        <v>4021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893</v>
      </c>
      <c r="F24" s="44">
        <v>73</v>
      </c>
      <c r="G24" s="44">
        <v>0</v>
      </c>
      <c r="H24" s="45">
        <v>197</v>
      </c>
      <c r="I24" s="44">
        <v>197</v>
      </c>
      <c r="J24" s="46">
        <v>0</v>
      </c>
      <c r="K24" s="44">
        <v>0</v>
      </c>
      <c r="L24" s="44">
        <v>0</v>
      </c>
      <c r="M24" s="44">
        <v>96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715</v>
      </c>
      <c r="H25" s="45">
        <v>327</v>
      </c>
      <c r="I25" s="44">
        <v>327</v>
      </c>
      <c r="J25" s="46">
        <v>267</v>
      </c>
      <c r="K25" s="44">
        <v>595</v>
      </c>
      <c r="L25" s="44">
        <v>595</v>
      </c>
      <c r="M25" s="44">
        <v>625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245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0</v>
      </c>
      <c r="F29" s="44">
        <v>0</v>
      </c>
      <c r="G29" s="44">
        <v>58</v>
      </c>
      <c r="H29" s="45">
        <v>80</v>
      </c>
      <c r="I29" s="44">
        <v>80</v>
      </c>
      <c r="J29" s="46">
        <v>69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148</v>
      </c>
      <c r="F30" s="44">
        <v>322</v>
      </c>
      <c r="G30" s="44">
        <v>0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0</v>
      </c>
      <c r="F32" s="44">
        <v>0</v>
      </c>
      <c r="G32" s="44">
        <v>17</v>
      </c>
      <c r="H32" s="45">
        <v>0</v>
      </c>
      <c r="I32" s="44">
        <v>0</v>
      </c>
      <c r="J32" s="46">
        <v>43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2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735</v>
      </c>
      <c r="F37" s="44">
        <v>1146</v>
      </c>
      <c r="G37" s="44">
        <v>131</v>
      </c>
      <c r="H37" s="45">
        <v>374</v>
      </c>
      <c r="I37" s="44">
        <v>774</v>
      </c>
      <c r="J37" s="46">
        <v>316</v>
      </c>
      <c r="K37" s="44">
        <v>137</v>
      </c>
      <c r="L37" s="44">
        <v>137</v>
      </c>
      <c r="M37" s="44">
        <v>144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2851</v>
      </c>
      <c r="F38" s="44">
        <v>3950</v>
      </c>
      <c r="G38" s="44">
        <v>3428</v>
      </c>
      <c r="H38" s="45">
        <v>3947</v>
      </c>
      <c r="I38" s="44">
        <v>3947</v>
      </c>
      <c r="J38" s="46">
        <v>3030</v>
      </c>
      <c r="K38" s="44">
        <v>2592</v>
      </c>
      <c r="L38" s="44">
        <v>2585</v>
      </c>
      <c r="M38" s="44">
        <v>2722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2225</v>
      </c>
      <c r="F39" s="44">
        <v>3500</v>
      </c>
      <c r="G39" s="44">
        <v>0</v>
      </c>
      <c r="H39" s="45">
        <v>2200</v>
      </c>
      <c r="I39" s="44">
        <v>0</v>
      </c>
      <c r="J39" s="46">
        <v>-1</v>
      </c>
      <c r="K39" s="44">
        <v>0</v>
      </c>
      <c r="L39" s="44">
        <v>0</v>
      </c>
      <c r="M39" s="44">
        <v>0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52</v>
      </c>
      <c r="F40" s="44">
        <v>81</v>
      </c>
      <c r="G40" s="44">
        <v>83</v>
      </c>
      <c r="H40" s="45">
        <v>47</v>
      </c>
      <c r="I40" s="44">
        <v>47</v>
      </c>
      <c r="J40" s="46">
        <v>147</v>
      </c>
      <c r="K40" s="44">
        <v>229</v>
      </c>
      <c r="L40" s="44">
        <v>229</v>
      </c>
      <c r="M40" s="44">
        <v>242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408</v>
      </c>
      <c r="F41" s="44">
        <v>248</v>
      </c>
      <c r="G41" s="44">
        <v>295</v>
      </c>
      <c r="H41" s="45">
        <v>593</v>
      </c>
      <c r="I41" s="44">
        <v>367</v>
      </c>
      <c r="J41" s="46">
        <v>408</v>
      </c>
      <c r="K41" s="44">
        <v>596</v>
      </c>
      <c r="L41" s="44">
        <v>573</v>
      </c>
      <c r="M41" s="44">
        <v>605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17469</v>
      </c>
      <c r="F42" s="44">
        <v>12994</v>
      </c>
      <c r="G42" s="44">
        <v>10407</v>
      </c>
      <c r="H42" s="45">
        <v>12970</v>
      </c>
      <c r="I42" s="44">
        <v>12595</v>
      </c>
      <c r="J42" s="46">
        <v>11934</v>
      </c>
      <c r="K42" s="44">
        <v>13529</v>
      </c>
      <c r="L42" s="44">
        <v>13428</v>
      </c>
      <c r="M42" s="44">
        <v>14155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3324</v>
      </c>
      <c r="F43" s="44">
        <v>2255</v>
      </c>
      <c r="G43" s="44">
        <v>1084</v>
      </c>
      <c r="H43" s="45">
        <v>2863</v>
      </c>
      <c r="I43" s="44">
        <v>2863</v>
      </c>
      <c r="J43" s="46">
        <v>1855</v>
      </c>
      <c r="K43" s="44">
        <v>3234</v>
      </c>
      <c r="L43" s="44">
        <v>3233</v>
      </c>
      <c r="M43" s="44">
        <v>3423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885</v>
      </c>
      <c r="F44" s="44">
        <v>671</v>
      </c>
      <c r="G44" s="44">
        <v>966</v>
      </c>
      <c r="H44" s="45">
        <v>800</v>
      </c>
      <c r="I44" s="44">
        <v>622</v>
      </c>
      <c r="J44" s="46">
        <v>647</v>
      </c>
      <c r="K44" s="44">
        <v>942</v>
      </c>
      <c r="L44" s="44">
        <v>928</v>
      </c>
      <c r="M44" s="44">
        <v>976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3310</v>
      </c>
      <c r="F45" s="44">
        <v>2505</v>
      </c>
      <c r="G45" s="44">
        <v>2531</v>
      </c>
      <c r="H45" s="45">
        <v>2814</v>
      </c>
      <c r="I45" s="44">
        <v>2772</v>
      </c>
      <c r="J45" s="46">
        <v>2574</v>
      </c>
      <c r="K45" s="44">
        <v>2556</v>
      </c>
      <c r="L45" s="44">
        <v>2524</v>
      </c>
      <c r="M45" s="44">
        <v>2657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321</v>
      </c>
      <c r="F47" s="59">
        <f t="shared" ref="F47:M47" si="3">SUM(F48:F49)</f>
        <v>626</v>
      </c>
      <c r="G47" s="59">
        <f t="shared" si="3"/>
        <v>24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626</v>
      </c>
      <c r="G48" s="36">
        <v>24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321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54434</v>
      </c>
      <c r="F51" s="27">
        <f t="shared" ref="F51:M51" si="4">F52+F59+F62+F63+F64+F72+F73</f>
        <v>34914</v>
      </c>
      <c r="G51" s="27">
        <f t="shared" si="4"/>
        <v>47595</v>
      </c>
      <c r="H51" s="28">
        <f t="shared" si="4"/>
        <v>59697</v>
      </c>
      <c r="I51" s="27">
        <f t="shared" si="4"/>
        <v>68658</v>
      </c>
      <c r="J51" s="29">
        <f t="shared" si="4"/>
        <v>68661</v>
      </c>
      <c r="K51" s="27">
        <f t="shared" si="4"/>
        <v>66256</v>
      </c>
      <c r="L51" s="27">
        <f t="shared" si="4"/>
        <v>62970</v>
      </c>
      <c r="M51" s="27">
        <f t="shared" si="4"/>
        <v>65149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9">
        <f>SUM(E57:E58)</f>
        <v>0</v>
      </c>
      <c r="F56" s="59">
        <f t="shared" ref="F56:M56" si="7">SUM(F57:F58)</f>
        <v>0</v>
      </c>
      <c r="G56" s="59">
        <f t="shared" si="7"/>
        <v>0</v>
      </c>
      <c r="H56" s="60">
        <f t="shared" si="7"/>
        <v>0</v>
      </c>
      <c r="I56" s="59">
        <f t="shared" si="7"/>
        <v>0</v>
      </c>
      <c r="J56" s="61">
        <f t="shared" si="7"/>
        <v>0</v>
      </c>
      <c r="K56" s="59">
        <f t="shared" si="7"/>
        <v>0</v>
      </c>
      <c r="L56" s="59">
        <f t="shared" si="7"/>
        <v>0</v>
      </c>
      <c r="M56" s="59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36305</v>
      </c>
      <c r="F59" s="59">
        <f t="shared" ref="F59:M59" si="8">SUM(F60:F61)</f>
        <v>34207</v>
      </c>
      <c r="G59" s="59">
        <f t="shared" si="8"/>
        <v>41966</v>
      </c>
      <c r="H59" s="60">
        <f t="shared" si="8"/>
        <v>38709</v>
      </c>
      <c r="I59" s="59">
        <f t="shared" si="8"/>
        <v>42659</v>
      </c>
      <c r="J59" s="61">
        <f t="shared" si="8"/>
        <v>42659</v>
      </c>
      <c r="K59" s="59">
        <f t="shared" si="8"/>
        <v>44818</v>
      </c>
      <c r="L59" s="59">
        <f t="shared" si="8"/>
        <v>40986</v>
      </c>
      <c r="M59" s="59">
        <f t="shared" si="8"/>
        <v>42011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36305</v>
      </c>
      <c r="F61" s="51">
        <v>34207</v>
      </c>
      <c r="G61" s="51">
        <v>41966</v>
      </c>
      <c r="H61" s="52">
        <v>38709</v>
      </c>
      <c r="I61" s="51">
        <v>42659</v>
      </c>
      <c r="J61" s="53">
        <v>42659</v>
      </c>
      <c r="K61" s="51">
        <v>44818</v>
      </c>
      <c r="L61" s="51">
        <v>40986</v>
      </c>
      <c r="M61" s="51">
        <v>42011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17571</v>
      </c>
      <c r="F62" s="44">
        <v>0</v>
      </c>
      <c r="G62" s="44">
        <v>0</v>
      </c>
      <c r="H62" s="45">
        <v>20476</v>
      </c>
      <c r="I62" s="44">
        <v>20476</v>
      </c>
      <c r="J62" s="46">
        <v>20476</v>
      </c>
      <c r="K62" s="44">
        <v>20476</v>
      </c>
      <c r="L62" s="44">
        <v>20998</v>
      </c>
      <c r="M62" s="44">
        <v>22100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8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558</v>
      </c>
      <c r="F73" s="44">
        <f t="shared" ref="F73:M73" si="12">SUM(F74:F75)</f>
        <v>707</v>
      </c>
      <c r="G73" s="44">
        <f t="shared" si="12"/>
        <v>5629</v>
      </c>
      <c r="H73" s="45">
        <f t="shared" si="12"/>
        <v>512</v>
      </c>
      <c r="I73" s="44">
        <f t="shared" si="12"/>
        <v>5523</v>
      </c>
      <c r="J73" s="46">
        <f t="shared" si="12"/>
        <v>5526</v>
      </c>
      <c r="K73" s="44">
        <f t="shared" si="12"/>
        <v>962</v>
      </c>
      <c r="L73" s="44">
        <f t="shared" si="12"/>
        <v>986</v>
      </c>
      <c r="M73" s="44">
        <f t="shared" si="12"/>
        <v>1038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558</v>
      </c>
      <c r="F75" s="51">
        <v>707</v>
      </c>
      <c r="G75" s="51">
        <v>5629</v>
      </c>
      <c r="H75" s="52">
        <v>512</v>
      </c>
      <c r="I75" s="51">
        <v>5523</v>
      </c>
      <c r="J75" s="53">
        <v>5526</v>
      </c>
      <c r="K75" s="51">
        <v>962</v>
      </c>
      <c r="L75" s="51">
        <v>986</v>
      </c>
      <c r="M75" s="51">
        <v>1038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5556</v>
      </c>
      <c r="F77" s="27">
        <f t="shared" ref="F77:M77" si="13">F78+F81+F84+F85+F86+F87+F88</f>
        <v>11750</v>
      </c>
      <c r="G77" s="27">
        <f t="shared" si="13"/>
        <v>10995</v>
      </c>
      <c r="H77" s="28">
        <f t="shared" si="13"/>
        <v>13442</v>
      </c>
      <c r="I77" s="27">
        <f t="shared" si="13"/>
        <v>30504</v>
      </c>
      <c r="J77" s="29">
        <f t="shared" si="13"/>
        <v>26596</v>
      </c>
      <c r="K77" s="27">
        <f t="shared" si="13"/>
        <v>18601</v>
      </c>
      <c r="L77" s="27">
        <f t="shared" si="13"/>
        <v>18666</v>
      </c>
      <c r="M77" s="27">
        <f t="shared" si="13"/>
        <v>19655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4254</v>
      </c>
      <c r="F81" s="44">
        <f t="shared" ref="F81:M81" si="15">SUM(F82:F83)</f>
        <v>11722</v>
      </c>
      <c r="G81" s="44">
        <f t="shared" si="15"/>
        <v>9892</v>
      </c>
      <c r="H81" s="45">
        <f t="shared" si="15"/>
        <v>12286</v>
      </c>
      <c r="I81" s="44">
        <f t="shared" si="15"/>
        <v>29348</v>
      </c>
      <c r="J81" s="46">
        <f t="shared" si="15"/>
        <v>25440</v>
      </c>
      <c r="K81" s="44">
        <f t="shared" si="15"/>
        <v>15201</v>
      </c>
      <c r="L81" s="44">
        <f t="shared" si="15"/>
        <v>18666</v>
      </c>
      <c r="M81" s="44">
        <f t="shared" si="15"/>
        <v>19655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955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4254</v>
      </c>
      <c r="F83" s="51">
        <v>10767</v>
      </c>
      <c r="G83" s="51">
        <v>9892</v>
      </c>
      <c r="H83" s="52">
        <v>12286</v>
      </c>
      <c r="I83" s="51">
        <v>29348</v>
      </c>
      <c r="J83" s="53">
        <v>25440</v>
      </c>
      <c r="K83" s="51">
        <v>15201</v>
      </c>
      <c r="L83" s="51">
        <v>18666</v>
      </c>
      <c r="M83" s="51">
        <v>19655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1302</v>
      </c>
      <c r="F88" s="44">
        <v>28</v>
      </c>
      <c r="G88" s="44">
        <v>1103</v>
      </c>
      <c r="H88" s="45">
        <v>1156</v>
      </c>
      <c r="I88" s="44">
        <v>1156</v>
      </c>
      <c r="J88" s="46">
        <v>1156</v>
      </c>
      <c r="K88" s="44">
        <v>3400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196</v>
      </c>
      <c r="G90" s="27">
        <v>943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392621</v>
      </c>
      <c r="F92" s="103">
        <f t="shared" ref="F92:M92" si="16">F4+F51+F77+F90</f>
        <v>400819</v>
      </c>
      <c r="G92" s="103">
        <f t="shared" si="16"/>
        <v>394616</v>
      </c>
      <c r="H92" s="104">
        <f t="shared" si="16"/>
        <v>458109</v>
      </c>
      <c r="I92" s="103">
        <f t="shared" si="16"/>
        <v>458859</v>
      </c>
      <c r="J92" s="105">
        <f t="shared" si="16"/>
        <v>452906</v>
      </c>
      <c r="K92" s="103">
        <f t="shared" si="16"/>
        <v>467203</v>
      </c>
      <c r="L92" s="103">
        <f t="shared" si="16"/>
        <v>476963</v>
      </c>
      <c r="M92" s="103">
        <f t="shared" si="16"/>
        <v>502684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 t="s">
        <v>0</v>
      </c>
      <c r="D101" s="107" t="s">
        <v>0</v>
      </c>
      <c r="N101" s="107" t="s">
        <v>0</v>
      </c>
      <c r="O101" s="107" t="s">
        <v>0</v>
      </c>
    </row>
    <row r="102" spans="3:15" s="18" customFormat="1" x14ac:dyDescent="0.2">
      <c r="C102" s="107" t="s">
        <v>0</v>
      </c>
      <c r="D102" s="107" t="s">
        <v>0</v>
      </c>
      <c r="N102" s="107" t="s">
        <v>0</v>
      </c>
      <c r="O102" s="107" t="s">
        <v>0</v>
      </c>
    </row>
    <row r="103" spans="3:15" s="18" customFormat="1" x14ac:dyDescent="0.2">
      <c r="C103" s="107" t="s">
        <v>0</v>
      </c>
      <c r="D103" s="107" t="s">
        <v>0</v>
      </c>
      <c r="N103" s="107" t="s">
        <v>0</v>
      </c>
      <c r="O103" s="107" t="s">
        <v>0</v>
      </c>
    </row>
    <row r="104" spans="3:15" s="18" customFormat="1" x14ac:dyDescent="0.2">
      <c r="C104" s="107" t="s">
        <v>0</v>
      </c>
      <c r="D104" s="107" t="s">
        <v>0</v>
      </c>
      <c r="N104" s="107" t="s">
        <v>0</v>
      </c>
      <c r="O104" s="107" t="s">
        <v>0</v>
      </c>
    </row>
    <row r="105" spans="3:15" s="18" customFormat="1" x14ac:dyDescent="0.2">
      <c r="C105" s="107" t="s">
        <v>0</v>
      </c>
      <c r="D105" s="107" t="s">
        <v>0</v>
      </c>
      <c r="N105" s="107" t="s">
        <v>0</v>
      </c>
      <c r="O105" s="107" t="s">
        <v>0</v>
      </c>
    </row>
    <row r="106" spans="3:15" s="18" customFormat="1" x14ac:dyDescent="0.2">
      <c r="C106" s="107" t="s">
        <v>0</v>
      </c>
      <c r="D106" s="107" t="s">
        <v>0</v>
      </c>
      <c r="N106" s="107" t="s">
        <v>0</v>
      </c>
      <c r="O106" s="107" t="s">
        <v>0</v>
      </c>
    </row>
    <row r="107" spans="3:15" s="18" customFormat="1" x14ac:dyDescent="0.2">
      <c r="C107" s="107" t="s">
        <v>0</v>
      </c>
      <c r="D107" s="107" t="s">
        <v>0</v>
      </c>
      <c r="N107" s="107" t="s">
        <v>0</v>
      </c>
      <c r="O107" s="107" t="s">
        <v>0</v>
      </c>
    </row>
    <row r="108" spans="3:15" s="18" customFormat="1" x14ac:dyDescent="0.2">
      <c r="C108" s="107" t="s">
        <v>0</v>
      </c>
      <c r="D108" s="107" t="s">
        <v>0</v>
      </c>
      <c r="N108" s="107" t="s">
        <v>0</v>
      </c>
      <c r="O108" s="107" t="s">
        <v>0</v>
      </c>
    </row>
    <row r="109" spans="3:15" s="18" customFormat="1" x14ac:dyDescent="0.2">
      <c r="C109" s="107" t="s">
        <v>0</v>
      </c>
      <c r="D109" s="107" t="s">
        <v>0</v>
      </c>
      <c r="N109" s="107" t="s">
        <v>0</v>
      </c>
      <c r="O109" s="107" t="s">
        <v>0</v>
      </c>
    </row>
    <row r="110" spans="3:15" s="18" customFormat="1" x14ac:dyDescent="0.2">
      <c r="C110" s="107" t="s">
        <v>0</v>
      </c>
      <c r="D110" s="107" t="s">
        <v>0</v>
      </c>
      <c r="N110" s="107" t="s">
        <v>0</v>
      </c>
      <c r="O110" s="107" t="s">
        <v>0</v>
      </c>
    </row>
    <row r="111" spans="3:15" s="18" customFormat="1" x14ac:dyDescent="0.2">
      <c r="C111" s="107" t="s">
        <v>0</v>
      </c>
      <c r="D111" s="107" t="s">
        <v>0</v>
      </c>
      <c r="N111" s="107" t="s">
        <v>0</v>
      </c>
      <c r="O111" s="107" t="s">
        <v>0</v>
      </c>
    </row>
    <row r="112" spans="3:15" s="18" customFormat="1" x14ac:dyDescent="0.2">
      <c r="C112" s="107" t="s">
        <v>0</v>
      </c>
      <c r="D112" s="107" t="s">
        <v>0</v>
      </c>
      <c r="N112" s="107" t="s">
        <v>0</v>
      </c>
      <c r="O112" s="107" t="s">
        <v>0</v>
      </c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178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85285</v>
      </c>
      <c r="F4" s="27">
        <f t="shared" ref="F4:M4" si="0">F5+F8+F47</f>
        <v>95128</v>
      </c>
      <c r="G4" s="27">
        <f t="shared" si="0"/>
        <v>88301</v>
      </c>
      <c r="H4" s="28">
        <f t="shared" si="0"/>
        <v>103438</v>
      </c>
      <c r="I4" s="27">
        <f t="shared" si="0"/>
        <v>104788</v>
      </c>
      <c r="J4" s="29">
        <f t="shared" si="0"/>
        <v>103819</v>
      </c>
      <c r="K4" s="27">
        <f t="shared" si="0"/>
        <v>105618</v>
      </c>
      <c r="L4" s="27">
        <f t="shared" si="0"/>
        <v>109254</v>
      </c>
      <c r="M4" s="27">
        <f t="shared" si="0"/>
        <v>115688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58406</v>
      </c>
      <c r="F5" s="59">
        <f t="shared" ref="F5:M5" si="1">SUM(F6:F7)</f>
        <v>63811</v>
      </c>
      <c r="G5" s="59">
        <f t="shared" si="1"/>
        <v>63339</v>
      </c>
      <c r="H5" s="60">
        <f t="shared" si="1"/>
        <v>67917</v>
      </c>
      <c r="I5" s="59">
        <f t="shared" si="1"/>
        <v>69567</v>
      </c>
      <c r="J5" s="61">
        <f t="shared" si="1"/>
        <v>69475</v>
      </c>
      <c r="K5" s="59">
        <f t="shared" si="1"/>
        <v>70239</v>
      </c>
      <c r="L5" s="59">
        <f t="shared" si="1"/>
        <v>74875</v>
      </c>
      <c r="M5" s="59">
        <f t="shared" si="1"/>
        <v>79484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51336</v>
      </c>
      <c r="F6" s="36">
        <v>55612</v>
      </c>
      <c r="G6" s="36">
        <v>63339</v>
      </c>
      <c r="H6" s="37">
        <v>58525</v>
      </c>
      <c r="I6" s="36">
        <v>60175</v>
      </c>
      <c r="J6" s="38">
        <v>69475</v>
      </c>
      <c r="K6" s="36">
        <v>60370</v>
      </c>
      <c r="L6" s="36">
        <v>64375</v>
      </c>
      <c r="M6" s="36">
        <v>68321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7070</v>
      </c>
      <c r="F7" s="51">
        <v>8199</v>
      </c>
      <c r="G7" s="51">
        <v>0</v>
      </c>
      <c r="H7" s="52">
        <v>9392</v>
      </c>
      <c r="I7" s="51">
        <v>9392</v>
      </c>
      <c r="J7" s="53">
        <v>0</v>
      </c>
      <c r="K7" s="51">
        <v>9869</v>
      </c>
      <c r="L7" s="51">
        <v>10500</v>
      </c>
      <c r="M7" s="51">
        <v>11163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26879</v>
      </c>
      <c r="F8" s="59">
        <f t="shared" ref="F8:M8" si="2">SUM(F9:F46)</f>
        <v>31263</v>
      </c>
      <c r="G8" s="59">
        <f t="shared" si="2"/>
        <v>24962</v>
      </c>
      <c r="H8" s="60">
        <f t="shared" si="2"/>
        <v>35521</v>
      </c>
      <c r="I8" s="59">
        <f t="shared" si="2"/>
        <v>35221</v>
      </c>
      <c r="J8" s="61">
        <f t="shared" si="2"/>
        <v>34344</v>
      </c>
      <c r="K8" s="59">
        <f t="shared" si="2"/>
        <v>35379</v>
      </c>
      <c r="L8" s="59">
        <f t="shared" si="2"/>
        <v>34379</v>
      </c>
      <c r="M8" s="59">
        <f t="shared" si="2"/>
        <v>36204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17</v>
      </c>
      <c r="F9" s="36">
        <v>12</v>
      </c>
      <c r="G9" s="36">
        <v>12</v>
      </c>
      <c r="H9" s="37">
        <v>25</v>
      </c>
      <c r="I9" s="36">
        <v>25</v>
      </c>
      <c r="J9" s="38">
        <v>478</v>
      </c>
      <c r="K9" s="36">
        <v>493</v>
      </c>
      <c r="L9" s="36">
        <v>493</v>
      </c>
      <c r="M9" s="36">
        <v>518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250</v>
      </c>
      <c r="F10" s="44">
        <v>770</v>
      </c>
      <c r="G10" s="44">
        <v>1356</v>
      </c>
      <c r="H10" s="45">
        <v>848</v>
      </c>
      <c r="I10" s="44">
        <v>848</v>
      </c>
      <c r="J10" s="46">
        <v>822</v>
      </c>
      <c r="K10" s="44">
        <v>836</v>
      </c>
      <c r="L10" s="44">
        <v>833</v>
      </c>
      <c r="M10" s="44">
        <v>877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187</v>
      </c>
      <c r="F11" s="44">
        <v>727</v>
      </c>
      <c r="G11" s="44">
        <v>338</v>
      </c>
      <c r="H11" s="45">
        <v>180</v>
      </c>
      <c r="I11" s="44">
        <v>180</v>
      </c>
      <c r="J11" s="46">
        <v>235</v>
      </c>
      <c r="K11" s="44">
        <v>519</v>
      </c>
      <c r="L11" s="44">
        <v>517</v>
      </c>
      <c r="M11" s="44">
        <v>544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4014</v>
      </c>
      <c r="F12" s="44">
        <v>4165</v>
      </c>
      <c r="G12" s="44">
        <v>3312</v>
      </c>
      <c r="H12" s="45">
        <v>3085</v>
      </c>
      <c r="I12" s="44">
        <v>3785</v>
      </c>
      <c r="J12" s="46">
        <v>3794</v>
      </c>
      <c r="K12" s="44">
        <v>3687</v>
      </c>
      <c r="L12" s="44">
        <v>3673</v>
      </c>
      <c r="M12" s="44">
        <v>3871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368</v>
      </c>
      <c r="F13" s="44">
        <v>156</v>
      </c>
      <c r="G13" s="44">
        <v>26</v>
      </c>
      <c r="H13" s="45">
        <v>495</v>
      </c>
      <c r="I13" s="44">
        <v>495</v>
      </c>
      <c r="J13" s="46">
        <v>475</v>
      </c>
      <c r="K13" s="44">
        <v>498</v>
      </c>
      <c r="L13" s="44">
        <v>497</v>
      </c>
      <c r="M13" s="44">
        <v>523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919</v>
      </c>
      <c r="F14" s="44">
        <v>427</v>
      </c>
      <c r="G14" s="44">
        <v>643</v>
      </c>
      <c r="H14" s="45">
        <v>921</v>
      </c>
      <c r="I14" s="44">
        <v>416</v>
      </c>
      <c r="J14" s="46">
        <v>759</v>
      </c>
      <c r="K14" s="44">
        <v>150</v>
      </c>
      <c r="L14" s="44">
        <v>149</v>
      </c>
      <c r="M14" s="44">
        <v>157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2231</v>
      </c>
      <c r="F15" s="44">
        <v>8125</v>
      </c>
      <c r="G15" s="44">
        <v>7722</v>
      </c>
      <c r="H15" s="45">
        <v>7598</v>
      </c>
      <c r="I15" s="44">
        <v>7898</v>
      </c>
      <c r="J15" s="46">
        <v>7179</v>
      </c>
      <c r="K15" s="44">
        <v>8748</v>
      </c>
      <c r="L15" s="44">
        <v>7763</v>
      </c>
      <c r="M15" s="44">
        <v>8175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4842</v>
      </c>
      <c r="F16" s="44">
        <v>2713</v>
      </c>
      <c r="G16" s="44">
        <v>810</v>
      </c>
      <c r="H16" s="45">
        <v>980</v>
      </c>
      <c r="I16" s="44">
        <v>980</v>
      </c>
      <c r="J16" s="46">
        <v>1166</v>
      </c>
      <c r="K16" s="44">
        <v>985</v>
      </c>
      <c r="L16" s="44">
        <v>1033</v>
      </c>
      <c r="M16" s="44">
        <v>1088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2804</v>
      </c>
      <c r="F17" s="44">
        <v>2438</v>
      </c>
      <c r="G17" s="44">
        <v>1863</v>
      </c>
      <c r="H17" s="45">
        <v>6660</v>
      </c>
      <c r="I17" s="44">
        <v>7160</v>
      </c>
      <c r="J17" s="46">
        <v>6350</v>
      </c>
      <c r="K17" s="44">
        <v>5748</v>
      </c>
      <c r="L17" s="44">
        <v>5730</v>
      </c>
      <c r="M17" s="44">
        <v>6034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0</v>
      </c>
      <c r="G21" s="44">
        <v>0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916</v>
      </c>
      <c r="F22" s="44">
        <v>508</v>
      </c>
      <c r="G22" s="44">
        <v>0</v>
      </c>
      <c r="H22" s="45">
        <v>3956</v>
      </c>
      <c r="I22" s="44">
        <v>4476</v>
      </c>
      <c r="J22" s="46">
        <v>4605</v>
      </c>
      <c r="K22" s="44">
        <v>5176</v>
      </c>
      <c r="L22" s="44">
        <v>5161</v>
      </c>
      <c r="M22" s="44">
        <v>5435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712</v>
      </c>
      <c r="F23" s="44">
        <v>234</v>
      </c>
      <c r="G23" s="44">
        <v>3471</v>
      </c>
      <c r="H23" s="45">
        <v>1111</v>
      </c>
      <c r="I23" s="44">
        <v>1211</v>
      </c>
      <c r="J23" s="46">
        <v>1739</v>
      </c>
      <c r="K23" s="44">
        <v>1200</v>
      </c>
      <c r="L23" s="44">
        <v>1197</v>
      </c>
      <c r="M23" s="44">
        <v>1260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190</v>
      </c>
      <c r="F24" s="44">
        <v>50</v>
      </c>
      <c r="G24" s="44">
        <v>0</v>
      </c>
      <c r="H24" s="45">
        <v>0</v>
      </c>
      <c r="I24" s="44">
        <v>0</v>
      </c>
      <c r="J24" s="46">
        <v>0</v>
      </c>
      <c r="K24" s="44">
        <v>0</v>
      </c>
      <c r="L24" s="44">
        <v>0</v>
      </c>
      <c r="M24" s="44">
        <v>0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715</v>
      </c>
      <c r="H25" s="45">
        <v>327</v>
      </c>
      <c r="I25" s="44">
        <v>327</v>
      </c>
      <c r="J25" s="46">
        <v>267</v>
      </c>
      <c r="K25" s="44">
        <v>595</v>
      </c>
      <c r="L25" s="44">
        <v>595</v>
      </c>
      <c r="M25" s="44">
        <v>625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245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0</v>
      </c>
      <c r="F29" s="44">
        <v>0</v>
      </c>
      <c r="G29" s="44">
        <v>58</v>
      </c>
      <c r="H29" s="45">
        <v>80</v>
      </c>
      <c r="I29" s="44">
        <v>80</v>
      </c>
      <c r="J29" s="46">
        <v>69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148</v>
      </c>
      <c r="F30" s="44">
        <v>322</v>
      </c>
      <c r="G30" s="44">
        <v>0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0</v>
      </c>
      <c r="F32" s="44">
        <v>0</v>
      </c>
      <c r="G32" s="44">
        <v>17</v>
      </c>
      <c r="H32" s="45">
        <v>0</v>
      </c>
      <c r="I32" s="44">
        <v>0</v>
      </c>
      <c r="J32" s="46">
        <v>42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2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610</v>
      </c>
      <c r="F37" s="44">
        <v>1135</v>
      </c>
      <c r="G37" s="44">
        <v>71</v>
      </c>
      <c r="H37" s="45">
        <v>374</v>
      </c>
      <c r="I37" s="44">
        <v>774</v>
      </c>
      <c r="J37" s="46">
        <v>196</v>
      </c>
      <c r="K37" s="44">
        <v>137</v>
      </c>
      <c r="L37" s="44">
        <v>137</v>
      </c>
      <c r="M37" s="44">
        <v>144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1038</v>
      </c>
      <c r="F38" s="44">
        <v>835</v>
      </c>
      <c r="G38" s="44">
        <v>790</v>
      </c>
      <c r="H38" s="45">
        <v>1397</v>
      </c>
      <c r="I38" s="44">
        <v>1397</v>
      </c>
      <c r="J38" s="46">
        <v>1058</v>
      </c>
      <c r="K38" s="44">
        <v>954</v>
      </c>
      <c r="L38" s="44">
        <v>952</v>
      </c>
      <c r="M38" s="44">
        <v>1003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2225</v>
      </c>
      <c r="F39" s="44">
        <v>3500</v>
      </c>
      <c r="G39" s="44">
        <v>0</v>
      </c>
      <c r="H39" s="45">
        <v>2200</v>
      </c>
      <c r="I39" s="44">
        <v>0</v>
      </c>
      <c r="J39" s="46">
        <v>-1</v>
      </c>
      <c r="K39" s="44">
        <v>0</v>
      </c>
      <c r="L39" s="44">
        <v>0</v>
      </c>
      <c r="M39" s="44">
        <v>0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32</v>
      </c>
      <c r="F40" s="44">
        <v>81</v>
      </c>
      <c r="G40" s="44">
        <v>83</v>
      </c>
      <c r="H40" s="45">
        <v>47</v>
      </c>
      <c r="I40" s="44">
        <v>47</v>
      </c>
      <c r="J40" s="46">
        <v>147</v>
      </c>
      <c r="K40" s="44">
        <v>229</v>
      </c>
      <c r="L40" s="44">
        <v>229</v>
      </c>
      <c r="M40" s="44">
        <v>242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10</v>
      </c>
      <c r="F41" s="44">
        <v>41</v>
      </c>
      <c r="G41" s="44">
        <v>0</v>
      </c>
      <c r="H41" s="45">
        <v>26</v>
      </c>
      <c r="I41" s="44">
        <v>-24</v>
      </c>
      <c r="J41" s="46">
        <v>20</v>
      </c>
      <c r="K41" s="44">
        <v>27</v>
      </c>
      <c r="L41" s="44">
        <v>26</v>
      </c>
      <c r="M41" s="44">
        <v>27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3903</v>
      </c>
      <c r="F42" s="44">
        <v>4177</v>
      </c>
      <c r="G42" s="44">
        <v>3001</v>
      </c>
      <c r="H42" s="45">
        <v>3236</v>
      </c>
      <c r="I42" s="44">
        <v>3171</v>
      </c>
      <c r="J42" s="46">
        <v>3635</v>
      </c>
      <c r="K42" s="44">
        <v>3351</v>
      </c>
      <c r="L42" s="44">
        <v>3353</v>
      </c>
      <c r="M42" s="44">
        <v>3532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592</v>
      </c>
      <c r="F43" s="44">
        <v>193</v>
      </c>
      <c r="G43" s="44">
        <v>92</v>
      </c>
      <c r="H43" s="45">
        <v>1001</v>
      </c>
      <c r="I43" s="44">
        <v>1001</v>
      </c>
      <c r="J43" s="46">
        <v>364</v>
      </c>
      <c r="K43" s="44">
        <v>1009</v>
      </c>
      <c r="L43" s="44">
        <v>1007</v>
      </c>
      <c r="M43" s="44">
        <v>1061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148</v>
      </c>
      <c r="F44" s="44">
        <v>262</v>
      </c>
      <c r="G44" s="44">
        <v>456</v>
      </c>
      <c r="H44" s="45">
        <v>492</v>
      </c>
      <c r="I44" s="44">
        <v>492</v>
      </c>
      <c r="J44" s="46">
        <v>431</v>
      </c>
      <c r="K44" s="44">
        <v>720</v>
      </c>
      <c r="L44" s="44">
        <v>718</v>
      </c>
      <c r="M44" s="44">
        <v>756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721</v>
      </c>
      <c r="F45" s="44">
        <v>392</v>
      </c>
      <c r="G45" s="44">
        <v>126</v>
      </c>
      <c r="H45" s="45">
        <v>482</v>
      </c>
      <c r="I45" s="44">
        <v>482</v>
      </c>
      <c r="J45" s="46">
        <v>269</v>
      </c>
      <c r="K45" s="44">
        <v>317</v>
      </c>
      <c r="L45" s="44">
        <v>316</v>
      </c>
      <c r="M45" s="44">
        <v>332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54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54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551</v>
      </c>
      <c r="F51" s="27">
        <f t="shared" ref="F51:M51" si="4">F52+F59+F62+F63+F64+F72+F73</f>
        <v>652</v>
      </c>
      <c r="G51" s="27">
        <f t="shared" si="4"/>
        <v>2834</v>
      </c>
      <c r="H51" s="28">
        <f t="shared" si="4"/>
        <v>512</v>
      </c>
      <c r="I51" s="27">
        <f t="shared" si="4"/>
        <v>5523</v>
      </c>
      <c r="J51" s="29">
        <f t="shared" si="4"/>
        <v>5526</v>
      </c>
      <c r="K51" s="27">
        <f t="shared" si="4"/>
        <v>962</v>
      </c>
      <c r="L51" s="27">
        <f t="shared" si="4"/>
        <v>986</v>
      </c>
      <c r="M51" s="27">
        <f t="shared" si="4"/>
        <v>1038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551</v>
      </c>
      <c r="F73" s="44">
        <f t="shared" ref="F73:M73" si="12">SUM(F74:F75)</f>
        <v>652</v>
      </c>
      <c r="G73" s="44">
        <f t="shared" si="12"/>
        <v>2834</v>
      </c>
      <c r="H73" s="45">
        <f t="shared" si="12"/>
        <v>512</v>
      </c>
      <c r="I73" s="44">
        <f t="shared" si="12"/>
        <v>5523</v>
      </c>
      <c r="J73" s="46">
        <f t="shared" si="12"/>
        <v>5526</v>
      </c>
      <c r="K73" s="44">
        <f t="shared" si="12"/>
        <v>962</v>
      </c>
      <c r="L73" s="44">
        <f t="shared" si="12"/>
        <v>986</v>
      </c>
      <c r="M73" s="44">
        <f t="shared" si="12"/>
        <v>1038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551</v>
      </c>
      <c r="F75" s="51">
        <v>652</v>
      </c>
      <c r="G75" s="51">
        <v>2834</v>
      </c>
      <c r="H75" s="52">
        <v>512</v>
      </c>
      <c r="I75" s="51">
        <v>5523</v>
      </c>
      <c r="J75" s="53">
        <v>5526</v>
      </c>
      <c r="K75" s="51">
        <v>962</v>
      </c>
      <c r="L75" s="51">
        <v>986</v>
      </c>
      <c r="M75" s="51">
        <v>1038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1626</v>
      </c>
      <c r="F77" s="27">
        <f t="shared" ref="F77:M77" si="13">F78+F81+F84+F85+F86+F87+F88</f>
        <v>4068</v>
      </c>
      <c r="G77" s="27">
        <f t="shared" si="13"/>
        <v>4601</v>
      </c>
      <c r="H77" s="28">
        <f t="shared" si="13"/>
        <v>4972</v>
      </c>
      <c r="I77" s="27">
        <f t="shared" si="13"/>
        <v>12308</v>
      </c>
      <c r="J77" s="29">
        <f t="shared" si="13"/>
        <v>13084</v>
      </c>
      <c r="K77" s="27">
        <f t="shared" si="13"/>
        <v>8001</v>
      </c>
      <c r="L77" s="27">
        <f t="shared" si="13"/>
        <v>7801</v>
      </c>
      <c r="M77" s="27">
        <f t="shared" si="13"/>
        <v>8214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1626</v>
      </c>
      <c r="F81" s="44">
        <f t="shared" ref="F81:M81" si="15">SUM(F82:F83)</f>
        <v>4068</v>
      </c>
      <c r="G81" s="44">
        <f t="shared" si="15"/>
        <v>3503</v>
      </c>
      <c r="H81" s="45">
        <f t="shared" si="15"/>
        <v>4972</v>
      </c>
      <c r="I81" s="44">
        <f t="shared" si="15"/>
        <v>12308</v>
      </c>
      <c r="J81" s="46">
        <f t="shared" si="15"/>
        <v>13084</v>
      </c>
      <c r="K81" s="44">
        <f t="shared" si="15"/>
        <v>8001</v>
      </c>
      <c r="L81" s="44">
        <f t="shared" si="15"/>
        <v>7801</v>
      </c>
      <c r="M81" s="44">
        <f t="shared" si="15"/>
        <v>8214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955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1626</v>
      </c>
      <c r="F83" s="51">
        <v>3113</v>
      </c>
      <c r="G83" s="51">
        <v>3503</v>
      </c>
      <c r="H83" s="52">
        <v>4972</v>
      </c>
      <c r="I83" s="51">
        <v>12308</v>
      </c>
      <c r="J83" s="53">
        <v>13084</v>
      </c>
      <c r="K83" s="51">
        <v>8001</v>
      </c>
      <c r="L83" s="51">
        <v>7801</v>
      </c>
      <c r="M83" s="51">
        <v>8214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1098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0</v>
      </c>
      <c r="G90" s="27">
        <v>726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87462</v>
      </c>
      <c r="F92" s="103">
        <f t="shared" ref="F92:M92" si="16">F4+F51+F77+F90</f>
        <v>99848</v>
      </c>
      <c r="G92" s="103">
        <f t="shared" si="16"/>
        <v>96462</v>
      </c>
      <c r="H92" s="104">
        <f t="shared" si="16"/>
        <v>108922</v>
      </c>
      <c r="I92" s="103">
        <f t="shared" si="16"/>
        <v>122619</v>
      </c>
      <c r="J92" s="105">
        <f t="shared" si="16"/>
        <v>122429</v>
      </c>
      <c r="K92" s="103">
        <f t="shared" si="16"/>
        <v>114581</v>
      </c>
      <c r="L92" s="103">
        <f t="shared" si="16"/>
        <v>118041</v>
      </c>
      <c r="M92" s="103">
        <f t="shared" si="16"/>
        <v>124940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 t="s">
        <v>0</v>
      </c>
      <c r="D108" s="107" t="s">
        <v>0</v>
      </c>
      <c r="N108" s="107" t="s">
        <v>0</v>
      </c>
      <c r="O108" s="107" t="s">
        <v>0</v>
      </c>
    </row>
    <row r="109" spans="3:15" s="18" customFormat="1" x14ac:dyDescent="0.2">
      <c r="C109" s="107" t="s">
        <v>0</v>
      </c>
      <c r="D109" s="107" t="s">
        <v>0</v>
      </c>
      <c r="N109" s="107" t="s">
        <v>0</v>
      </c>
      <c r="O109" s="107" t="s">
        <v>0</v>
      </c>
    </row>
    <row r="110" spans="3:15" s="18" customFormat="1" x14ac:dyDescent="0.2">
      <c r="C110" s="107" t="s">
        <v>0</v>
      </c>
      <c r="D110" s="107" t="s">
        <v>0</v>
      </c>
      <c r="N110" s="107" t="s">
        <v>0</v>
      </c>
      <c r="O110" s="107" t="s">
        <v>0</v>
      </c>
    </row>
    <row r="111" spans="3:15" s="18" customFormat="1" x14ac:dyDescent="0.2">
      <c r="C111" s="107" t="s">
        <v>0</v>
      </c>
      <c r="D111" s="107" t="s">
        <v>0</v>
      </c>
      <c r="N111" s="107" t="s">
        <v>0</v>
      </c>
      <c r="O111" s="107" t="s">
        <v>0</v>
      </c>
    </row>
    <row r="112" spans="3:15" s="18" customFormat="1" x14ac:dyDescent="0.2">
      <c r="C112" s="107" t="s">
        <v>0</v>
      </c>
      <c r="D112" s="107" t="s">
        <v>0</v>
      </c>
      <c r="N112" s="107" t="s">
        <v>0</v>
      </c>
      <c r="O112" s="107" t="s">
        <v>0</v>
      </c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179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135547</v>
      </c>
      <c r="F4" s="27">
        <f t="shared" ref="F4:M4" si="0">F5+F8+F47</f>
        <v>148415</v>
      </c>
      <c r="G4" s="27">
        <f t="shared" si="0"/>
        <v>153373</v>
      </c>
      <c r="H4" s="28">
        <f t="shared" si="0"/>
        <v>160717</v>
      </c>
      <c r="I4" s="27">
        <f t="shared" si="0"/>
        <v>138894</v>
      </c>
      <c r="J4" s="29">
        <f t="shared" si="0"/>
        <v>137120</v>
      </c>
      <c r="K4" s="27">
        <f t="shared" si="0"/>
        <v>169604</v>
      </c>
      <c r="L4" s="27">
        <f t="shared" si="0"/>
        <v>175732</v>
      </c>
      <c r="M4" s="27">
        <f t="shared" si="0"/>
        <v>184084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30536</v>
      </c>
      <c r="F5" s="59">
        <f t="shared" ref="F5:M5" si="1">SUM(F6:F7)</f>
        <v>36790</v>
      </c>
      <c r="G5" s="59">
        <f t="shared" si="1"/>
        <v>42037</v>
      </c>
      <c r="H5" s="60">
        <f t="shared" si="1"/>
        <v>47034</v>
      </c>
      <c r="I5" s="59">
        <f t="shared" si="1"/>
        <v>45333</v>
      </c>
      <c r="J5" s="61">
        <f t="shared" si="1"/>
        <v>45198</v>
      </c>
      <c r="K5" s="59">
        <f t="shared" si="1"/>
        <v>45085</v>
      </c>
      <c r="L5" s="59">
        <f t="shared" si="1"/>
        <v>47939</v>
      </c>
      <c r="M5" s="59">
        <f t="shared" si="1"/>
        <v>50959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27189</v>
      </c>
      <c r="F6" s="36">
        <v>33127</v>
      </c>
      <c r="G6" s="36">
        <v>38910</v>
      </c>
      <c r="H6" s="37">
        <v>42909</v>
      </c>
      <c r="I6" s="36">
        <v>41208</v>
      </c>
      <c r="J6" s="38">
        <v>45198</v>
      </c>
      <c r="K6" s="36">
        <v>40756</v>
      </c>
      <c r="L6" s="36">
        <v>43333</v>
      </c>
      <c r="M6" s="36">
        <v>46062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3347</v>
      </c>
      <c r="F7" s="51">
        <v>3663</v>
      </c>
      <c r="G7" s="51">
        <v>3127</v>
      </c>
      <c r="H7" s="52">
        <v>4125</v>
      </c>
      <c r="I7" s="51">
        <v>4125</v>
      </c>
      <c r="J7" s="53">
        <v>0</v>
      </c>
      <c r="K7" s="51">
        <v>4329</v>
      </c>
      <c r="L7" s="51">
        <v>4606</v>
      </c>
      <c r="M7" s="51">
        <v>4897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104690</v>
      </c>
      <c r="F8" s="59">
        <f t="shared" ref="F8:M8" si="2">SUM(F9:F46)</f>
        <v>111053</v>
      </c>
      <c r="G8" s="59">
        <f t="shared" si="2"/>
        <v>111336</v>
      </c>
      <c r="H8" s="60">
        <f t="shared" si="2"/>
        <v>113683</v>
      </c>
      <c r="I8" s="59">
        <f t="shared" si="2"/>
        <v>93561</v>
      </c>
      <c r="J8" s="61">
        <f t="shared" si="2"/>
        <v>91922</v>
      </c>
      <c r="K8" s="59">
        <f t="shared" si="2"/>
        <v>124519</v>
      </c>
      <c r="L8" s="59">
        <f t="shared" si="2"/>
        <v>127793</v>
      </c>
      <c r="M8" s="59">
        <f t="shared" si="2"/>
        <v>133125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0</v>
      </c>
      <c r="F9" s="36">
        <v>0</v>
      </c>
      <c r="G9" s="36">
        <v>0</v>
      </c>
      <c r="H9" s="37">
        <v>0</v>
      </c>
      <c r="I9" s="36">
        <v>0</v>
      </c>
      <c r="J9" s="38">
        <v>0</v>
      </c>
      <c r="K9" s="36">
        <v>0</v>
      </c>
      <c r="L9" s="36">
        <v>0</v>
      </c>
      <c r="M9" s="36">
        <v>0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405</v>
      </c>
      <c r="F10" s="44">
        <v>142</v>
      </c>
      <c r="G10" s="44">
        <v>530</v>
      </c>
      <c r="H10" s="45">
        <v>192</v>
      </c>
      <c r="I10" s="44">
        <v>192</v>
      </c>
      <c r="J10" s="46">
        <v>231</v>
      </c>
      <c r="K10" s="44">
        <v>1037</v>
      </c>
      <c r="L10" s="44">
        <v>1034</v>
      </c>
      <c r="M10" s="44">
        <v>1098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73</v>
      </c>
      <c r="F11" s="44">
        <v>29</v>
      </c>
      <c r="G11" s="44">
        <v>163</v>
      </c>
      <c r="H11" s="45">
        <v>0</v>
      </c>
      <c r="I11" s="44">
        <v>0</v>
      </c>
      <c r="J11" s="46">
        <v>0</v>
      </c>
      <c r="K11" s="44">
        <v>0</v>
      </c>
      <c r="L11" s="44">
        <v>0</v>
      </c>
      <c r="M11" s="44">
        <v>0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3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2188</v>
      </c>
      <c r="F14" s="44">
        <v>1598</v>
      </c>
      <c r="G14" s="44">
        <v>1246</v>
      </c>
      <c r="H14" s="45">
        <v>1127</v>
      </c>
      <c r="I14" s="44">
        <v>727</v>
      </c>
      <c r="J14" s="46">
        <v>543</v>
      </c>
      <c r="K14" s="44">
        <v>150</v>
      </c>
      <c r="L14" s="44">
        <v>149</v>
      </c>
      <c r="M14" s="44">
        <v>157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349</v>
      </c>
      <c r="F15" s="44">
        <v>0</v>
      </c>
      <c r="G15" s="44">
        <v>338</v>
      </c>
      <c r="H15" s="45">
        <v>0</v>
      </c>
      <c r="I15" s="44">
        <v>0</v>
      </c>
      <c r="J15" s="46">
        <v>0</v>
      </c>
      <c r="K15" s="44">
        <v>100</v>
      </c>
      <c r="L15" s="44">
        <v>99</v>
      </c>
      <c r="M15" s="44">
        <v>104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80668</v>
      </c>
      <c r="F16" s="44">
        <v>79090</v>
      </c>
      <c r="G16" s="44">
        <v>89417</v>
      </c>
      <c r="H16" s="45">
        <v>87787</v>
      </c>
      <c r="I16" s="44">
        <v>67450</v>
      </c>
      <c r="J16" s="46">
        <v>67306</v>
      </c>
      <c r="K16" s="44">
        <v>89936</v>
      </c>
      <c r="L16" s="44">
        <v>92864</v>
      </c>
      <c r="M16" s="44">
        <v>95028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8257</v>
      </c>
      <c r="F17" s="44">
        <v>17599</v>
      </c>
      <c r="G17" s="44">
        <v>11563</v>
      </c>
      <c r="H17" s="45">
        <v>18865</v>
      </c>
      <c r="I17" s="44">
        <v>20080</v>
      </c>
      <c r="J17" s="46">
        <v>19544</v>
      </c>
      <c r="K17" s="44">
        <v>20820</v>
      </c>
      <c r="L17" s="44">
        <v>21866</v>
      </c>
      <c r="M17" s="44">
        <v>24300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83</v>
      </c>
      <c r="F21" s="44">
        <v>55</v>
      </c>
      <c r="G21" s="44">
        <v>0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2912</v>
      </c>
      <c r="F22" s="44">
        <v>6589</v>
      </c>
      <c r="G22" s="44">
        <v>1760</v>
      </c>
      <c r="H22" s="45">
        <v>721</v>
      </c>
      <c r="I22" s="44">
        <v>121</v>
      </c>
      <c r="J22" s="46">
        <v>0</v>
      </c>
      <c r="K22" s="44">
        <v>7850</v>
      </c>
      <c r="L22" s="44">
        <v>7153</v>
      </c>
      <c r="M22" s="44">
        <v>7532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1447</v>
      </c>
      <c r="F23" s="44">
        <v>365</v>
      </c>
      <c r="G23" s="44">
        <v>2823</v>
      </c>
      <c r="H23" s="45">
        <v>119</v>
      </c>
      <c r="I23" s="44">
        <v>119</v>
      </c>
      <c r="J23" s="46">
        <v>203</v>
      </c>
      <c r="K23" s="44">
        <v>0</v>
      </c>
      <c r="L23" s="44">
        <v>0</v>
      </c>
      <c r="M23" s="44">
        <v>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25</v>
      </c>
      <c r="F24" s="44">
        <v>7</v>
      </c>
      <c r="G24" s="44">
        <v>0</v>
      </c>
      <c r="H24" s="45">
        <v>5</v>
      </c>
      <c r="I24" s="44">
        <v>5</v>
      </c>
      <c r="J24" s="46">
        <v>0</v>
      </c>
      <c r="K24" s="44">
        <v>0</v>
      </c>
      <c r="L24" s="44">
        <v>0</v>
      </c>
      <c r="M24" s="44">
        <v>0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0</v>
      </c>
      <c r="F29" s="44">
        <v>0</v>
      </c>
      <c r="G29" s="44">
        <v>0</v>
      </c>
      <c r="H29" s="45">
        <v>0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0</v>
      </c>
      <c r="G30" s="44">
        <v>0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0</v>
      </c>
      <c r="F32" s="44">
        <v>0</v>
      </c>
      <c r="G32" s="44">
        <v>0</v>
      </c>
      <c r="H32" s="45">
        <v>0</v>
      </c>
      <c r="I32" s="44">
        <v>0</v>
      </c>
      <c r="J32" s="46">
        <v>0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6</v>
      </c>
      <c r="F37" s="44">
        <v>0</v>
      </c>
      <c r="G37" s="44">
        <v>0</v>
      </c>
      <c r="H37" s="45">
        <v>0</v>
      </c>
      <c r="I37" s="44">
        <v>0</v>
      </c>
      <c r="J37" s="46">
        <v>0</v>
      </c>
      <c r="K37" s="44">
        <v>0</v>
      </c>
      <c r="L37" s="44">
        <v>0</v>
      </c>
      <c r="M37" s="44">
        <v>0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445</v>
      </c>
      <c r="F38" s="44">
        <v>604</v>
      </c>
      <c r="G38" s="44">
        <v>115</v>
      </c>
      <c r="H38" s="45">
        <v>399</v>
      </c>
      <c r="I38" s="44">
        <v>399</v>
      </c>
      <c r="J38" s="46">
        <v>156</v>
      </c>
      <c r="K38" s="44">
        <v>60</v>
      </c>
      <c r="L38" s="44">
        <v>60</v>
      </c>
      <c r="M38" s="44">
        <v>63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0</v>
      </c>
      <c r="F39" s="44">
        <v>0</v>
      </c>
      <c r="G39" s="44">
        <v>0</v>
      </c>
      <c r="H39" s="45">
        <v>0</v>
      </c>
      <c r="I39" s="44">
        <v>0</v>
      </c>
      <c r="J39" s="46">
        <v>0</v>
      </c>
      <c r="K39" s="44">
        <v>0</v>
      </c>
      <c r="L39" s="44">
        <v>0</v>
      </c>
      <c r="M39" s="44">
        <v>0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20</v>
      </c>
      <c r="F40" s="44">
        <v>0</v>
      </c>
      <c r="G40" s="44">
        <v>0</v>
      </c>
      <c r="H40" s="45">
        <v>0</v>
      </c>
      <c r="I40" s="44">
        <v>0</v>
      </c>
      <c r="J40" s="46">
        <v>0</v>
      </c>
      <c r="K40" s="44">
        <v>0</v>
      </c>
      <c r="L40" s="44">
        <v>0</v>
      </c>
      <c r="M40" s="44">
        <v>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50</v>
      </c>
      <c r="I41" s="44">
        <v>50</v>
      </c>
      <c r="J41" s="46">
        <v>220</v>
      </c>
      <c r="K41" s="44">
        <v>27</v>
      </c>
      <c r="L41" s="44">
        <v>26</v>
      </c>
      <c r="M41" s="44">
        <v>29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4662</v>
      </c>
      <c r="F42" s="44">
        <v>2995</v>
      </c>
      <c r="G42" s="44">
        <v>2204</v>
      </c>
      <c r="H42" s="45">
        <v>2753</v>
      </c>
      <c r="I42" s="44">
        <v>2753</v>
      </c>
      <c r="J42" s="46">
        <v>2132</v>
      </c>
      <c r="K42" s="44">
        <v>2867</v>
      </c>
      <c r="L42" s="44">
        <v>2858</v>
      </c>
      <c r="M42" s="44">
        <v>3024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1766</v>
      </c>
      <c r="F43" s="44">
        <v>1320</v>
      </c>
      <c r="G43" s="44">
        <v>456</v>
      </c>
      <c r="H43" s="45">
        <v>1076</v>
      </c>
      <c r="I43" s="44">
        <v>1076</v>
      </c>
      <c r="J43" s="46">
        <v>863</v>
      </c>
      <c r="K43" s="44">
        <v>1266</v>
      </c>
      <c r="L43" s="44">
        <v>1278</v>
      </c>
      <c r="M43" s="44">
        <v>1362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200</v>
      </c>
      <c r="F44" s="44">
        <v>65</v>
      </c>
      <c r="G44" s="44">
        <v>228</v>
      </c>
      <c r="H44" s="45">
        <v>6</v>
      </c>
      <c r="I44" s="44">
        <v>6</v>
      </c>
      <c r="J44" s="46">
        <v>56</v>
      </c>
      <c r="K44" s="44">
        <v>7</v>
      </c>
      <c r="L44" s="44">
        <v>7</v>
      </c>
      <c r="M44" s="44">
        <v>7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1181</v>
      </c>
      <c r="F45" s="44">
        <v>595</v>
      </c>
      <c r="G45" s="44">
        <v>493</v>
      </c>
      <c r="H45" s="45">
        <v>583</v>
      </c>
      <c r="I45" s="44">
        <v>583</v>
      </c>
      <c r="J45" s="46">
        <v>668</v>
      </c>
      <c r="K45" s="44">
        <v>399</v>
      </c>
      <c r="L45" s="44">
        <v>399</v>
      </c>
      <c r="M45" s="44">
        <v>421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321</v>
      </c>
      <c r="F47" s="59">
        <f t="shared" ref="F47:M47" si="3">SUM(F48:F49)</f>
        <v>572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572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321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17571</v>
      </c>
      <c r="F51" s="27">
        <f t="shared" ref="F51:M51" si="4">F52+F59+F62+F63+F64+F72+F73</f>
        <v>2</v>
      </c>
      <c r="G51" s="27">
        <f t="shared" si="4"/>
        <v>11</v>
      </c>
      <c r="H51" s="28">
        <f t="shared" si="4"/>
        <v>20476</v>
      </c>
      <c r="I51" s="27">
        <f t="shared" si="4"/>
        <v>20476</v>
      </c>
      <c r="J51" s="29">
        <f t="shared" si="4"/>
        <v>20476</v>
      </c>
      <c r="K51" s="27">
        <f t="shared" si="4"/>
        <v>20476</v>
      </c>
      <c r="L51" s="27">
        <f t="shared" si="4"/>
        <v>20998</v>
      </c>
      <c r="M51" s="27">
        <f t="shared" si="4"/>
        <v>22100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17571</v>
      </c>
      <c r="F62" s="44">
        <v>0</v>
      </c>
      <c r="G62" s="44">
        <v>0</v>
      </c>
      <c r="H62" s="45">
        <v>20476</v>
      </c>
      <c r="I62" s="44">
        <v>20476</v>
      </c>
      <c r="J62" s="46">
        <v>20476</v>
      </c>
      <c r="K62" s="44">
        <v>20476</v>
      </c>
      <c r="L62" s="44">
        <v>20998</v>
      </c>
      <c r="M62" s="44">
        <v>22100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0</v>
      </c>
      <c r="F73" s="44">
        <f t="shared" ref="F73:M73" si="12">SUM(F74:F75)</f>
        <v>2</v>
      </c>
      <c r="G73" s="44">
        <f t="shared" si="12"/>
        <v>11</v>
      </c>
      <c r="H73" s="45">
        <f t="shared" si="12"/>
        <v>0</v>
      </c>
      <c r="I73" s="44">
        <f t="shared" si="12"/>
        <v>0</v>
      </c>
      <c r="J73" s="46">
        <f t="shared" si="12"/>
        <v>0</v>
      </c>
      <c r="K73" s="44">
        <f t="shared" si="12"/>
        <v>0</v>
      </c>
      <c r="L73" s="44">
        <f t="shared" si="12"/>
        <v>0</v>
      </c>
      <c r="M73" s="44">
        <f t="shared" si="12"/>
        <v>0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0</v>
      </c>
      <c r="F75" s="51">
        <v>2</v>
      </c>
      <c r="G75" s="51">
        <v>11</v>
      </c>
      <c r="H75" s="52">
        <v>0</v>
      </c>
      <c r="I75" s="51">
        <v>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3930</v>
      </c>
      <c r="F77" s="27">
        <f t="shared" ref="F77:M77" si="13">F78+F81+F84+F85+F86+F87+F88</f>
        <v>7682</v>
      </c>
      <c r="G77" s="27">
        <f t="shared" si="13"/>
        <v>6394</v>
      </c>
      <c r="H77" s="28">
        <f t="shared" si="13"/>
        <v>8470</v>
      </c>
      <c r="I77" s="27">
        <f t="shared" si="13"/>
        <v>18196</v>
      </c>
      <c r="J77" s="29">
        <f t="shared" si="13"/>
        <v>13512</v>
      </c>
      <c r="K77" s="27">
        <f t="shared" si="13"/>
        <v>10600</v>
      </c>
      <c r="L77" s="27">
        <f t="shared" si="13"/>
        <v>10865</v>
      </c>
      <c r="M77" s="27">
        <f t="shared" si="13"/>
        <v>11441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2628</v>
      </c>
      <c r="F81" s="44">
        <f t="shared" ref="F81:M81" si="15">SUM(F82:F83)</f>
        <v>7654</v>
      </c>
      <c r="G81" s="44">
        <f t="shared" si="15"/>
        <v>6389</v>
      </c>
      <c r="H81" s="45">
        <f t="shared" si="15"/>
        <v>7314</v>
      </c>
      <c r="I81" s="44">
        <f t="shared" si="15"/>
        <v>17040</v>
      </c>
      <c r="J81" s="46">
        <f t="shared" si="15"/>
        <v>12356</v>
      </c>
      <c r="K81" s="44">
        <f t="shared" si="15"/>
        <v>7200</v>
      </c>
      <c r="L81" s="44">
        <f t="shared" si="15"/>
        <v>10865</v>
      </c>
      <c r="M81" s="44">
        <f t="shared" si="15"/>
        <v>11441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2628</v>
      </c>
      <c r="F83" s="51">
        <v>7654</v>
      </c>
      <c r="G83" s="51">
        <v>6389</v>
      </c>
      <c r="H83" s="52">
        <v>7314</v>
      </c>
      <c r="I83" s="51">
        <v>17040</v>
      </c>
      <c r="J83" s="53">
        <v>12356</v>
      </c>
      <c r="K83" s="51">
        <v>7200</v>
      </c>
      <c r="L83" s="51">
        <v>10865</v>
      </c>
      <c r="M83" s="51">
        <v>11441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1302</v>
      </c>
      <c r="F88" s="44">
        <v>28</v>
      </c>
      <c r="G88" s="44">
        <v>5</v>
      </c>
      <c r="H88" s="45">
        <v>1156</v>
      </c>
      <c r="I88" s="44">
        <v>1156</v>
      </c>
      <c r="J88" s="46">
        <v>1156</v>
      </c>
      <c r="K88" s="44">
        <v>3400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0</v>
      </c>
      <c r="G90" s="27">
        <v>58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157048</v>
      </c>
      <c r="F92" s="103">
        <f t="shared" ref="F92:M92" si="16">F4+F51+F77+F90</f>
        <v>156099</v>
      </c>
      <c r="G92" s="103">
        <f t="shared" si="16"/>
        <v>159836</v>
      </c>
      <c r="H92" s="104">
        <f t="shared" si="16"/>
        <v>189663</v>
      </c>
      <c r="I92" s="103">
        <f t="shared" si="16"/>
        <v>177566</v>
      </c>
      <c r="J92" s="105">
        <f t="shared" si="16"/>
        <v>171108</v>
      </c>
      <c r="K92" s="103">
        <f t="shared" si="16"/>
        <v>200680</v>
      </c>
      <c r="L92" s="103">
        <f t="shared" si="16"/>
        <v>207595</v>
      </c>
      <c r="M92" s="103">
        <f t="shared" si="16"/>
        <v>217625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180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37812</v>
      </c>
      <c r="F4" s="27">
        <f t="shared" ref="F4:M4" si="0">F5+F8+F47</f>
        <v>38074</v>
      </c>
      <c r="G4" s="27">
        <f t="shared" si="0"/>
        <v>28273</v>
      </c>
      <c r="H4" s="28">
        <f t="shared" si="0"/>
        <v>44813</v>
      </c>
      <c r="I4" s="27">
        <f t="shared" si="0"/>
        <v>47044</v>
      </c>
      <c r="J4" s="29">
        <f t="shared" si="0"/>
        <v>46521</v>
      </c>
      <c r="K4" s="27">
        <f t="shared" si="0"/>
        <v>42157</v>
      </c>
      <c r="L4" s="27">
        <f t="shared" si="0"/>
        <v>43782</v>
      </c>
      <c r="M4" s="27">
        <f t="shared" si="0"/>
        <v>46456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16406</v>
      </c>
      <c r="F5" s="59">
        <f t="shared" ref="F5:M5" si="1">SUM(F6:F7)</f>
        <v>16071</v>
      </c>
      <c r="G5" s="59">
        <f t="shared" si="1"/>
        <v>15307</v>
      </c>
      <c r="H5" s="60">
        <f t="shared" si="1"/>
        <v>24001</v>
      </c>
      <c r="I5" s="59">
        <f t="shared" si="1"/>
        <v>21041</v>
      </c>
      <c r="J5" s="61">
        <f t="shared" si="1"/>
        <v>21105</v>
      </c>
      <c r="K5" s="59">
        <f t="shared" si="1"/>
        <v>26111</v>
      </c>
      <c r="L5" s="59">
        <f t="shared" si="1"/>
        <v>27783</v>
      </c>
      <c r="M5" s="59">
        <f t="shared" si="1"/>
        <v>29534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16064</v>
      </c>
      <c r="F6" s="36">
        <v>16071</v>
      </c>
      <c r="G6" s="36">
        <v>15307</v>
      </c>
      <c r="H6" s="37">
        <v>24001</v>
      </c>
      <c r="I6" s="36">
        <v>21041</v>
      </c>
      <c r="J6" s="38">
        <v>21105</v>
      </c>
      <c r="K6" s="36">
        <v>26111</v>
      </c>
      <c r="L6" s="36">
        <v>27783</v>
      </c>
      <c r="M6" s="36">
        <v>29534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342</v>
      </c>
      <c r="F7" s="51">
        <v>0</v>
      </c>
      <c r="G7" s="51">
        <v>0</v>
      </c>
      <c r="H7" s="52">
        <v>0</v>
      </c>
      <c r="I7" s="51">
        <v>0</v>
      </c>
      <c r="J7" s="53">
        <v>0</v>
      </c>
      <c r="K7" s="51">
        <v>0</v>
      </c>
      <c r="L7" s="51">
        <v>0</v>
      </c>
      <c r="M7" s="51">
        <v>0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21406</v>
      </c>
      <c r="F8" s="59">
        <f t="shared" ref="F8:M8" si="2">SUM(F9:F46)</f>
        <v>22003</v>
      </c>
      <c r="G8" s="59">
        <f t="shared" si="2"/>
        <v>12966</v>
      </c>
      <c r="H8" s="60">
        <f t="shared" si="2"/>
        <v>20812</v>
      </c>
      <c r="I8" s="59">
        <f t="shared" si="2"/>
        <v>26003</v>
      </c>
      <c r="J8" s="61">
        <f t="shared" si="2"/>
        <v>25416</v>
      </c>
      <c r="K8" s="59">
        <f t="shared" si="2"/>
        <v>16046</v>
      </c>
      <c r="L8" s="59">
        <f t="shared" si="2"/>
        <v>15999</v>
      </c>
      <c r="M8" s="59">
        <f t="shared" si="2"/>
        <v>16922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0</v>
      </c>
      <c r="F9" s="36">
        <v>0</v>
      </c>
      <c r="G9" s="36">
        <v>0</v>
      </c>
      <c r="H9" s="37">
        <v>0</v>
      </c>
      <c r="I9" s="36">
        <v>0</v>
      </c>
      <c r="J9" s="38">
        <v>0</v>
      </c>
      <c r="K9" s="36">
        <v>0</v>
      </c>
      <c r="L9" s="36">
        <v>0</v>
      </c>
      <c r="M9" s="36">
        <v>0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116</v>
      </c>
      <c r="F10" s="44">
        <v>2</v>
      </c>
      <c r="G10" s="44">
        <v>45</v>
      </c>
      <c r="H10" s="45">
        <v>49</v>
      </c>
      <c r="I10" s="44">
        <v>49</v>
      </c>
      <c r="J10" s="46">
        <v>0</v>
      </c>
      <c r="K10" s="44">
        <v>40</v>
      </c>
      <c r="L10" s="44">
        <v>40</v>
      </c>
      <c r="M10" s="44">
        <v>42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0</v>
      </c>
      <c r="F11" s="44">
        <v>0</v>
      </c>
      <c r="G11" s="44">
        <v>0</v>
      </c>
      <c r="H11" s="45">
        <v>0</v>
      </c>
      <c r="I11" s="44">
        <v>0</v>
      </c>
      <c r="J11" s="46">
        <v>0</v>
      </c>
      <c r="K11" s="44">
        <v>0</v>
      </c>
      <c r="L11" s="44">
        <v>0</v>
      </c>
      <c r="M11" s="44">
        <v>0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409</v>
      </c>
      <c r="F14" s="44">
        <v>318</v>
      </c>
      <c r="G14" s="44">
        <v>187</v>
      </c>
      <c r="H14" s="45">
        <v>602</v>
      </c>
      <c r="I14" s="44">
        <v>602</v>
      </c>
      <c r="J14" s="46">
        <v>224</v>
      </c>
      <c r="K14" s="44">
        <v>150</v>
      </c>
      <c r="L14" s="44">
        <v>149</v>
      </c>
      <c r="M14" s="44">
        <v>219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42</v>
      </c>
      <c r="F15" s="44">
        <v>16</v>
      </c>
      <c r="G15" s="44">
        <v>0</v>
      </c>
      <c r="H15" s="45">
        <v>0</v>
      </c>
      <c r="I15" s="44">
        <v>0</v>
      </c>
      <c r="J15" s="46">
        <v>0</v>
      </c>
      <c r="K15" s="44">
        <v>0</v>
      </c>
      <c r="L15" s="44">
        <v>0</v>
      </c>
      <c r="M15" s="44">
        <v>0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0</v>
      </c>
      <c r="F16" s="44">
        <v>0</v>
      </c>
      <c r="G16" s="44">
        <v>0</v>
      </c>
      <c r="H16" s="45">
        <v>0</v>
      </c>
      <c r="I16" s="44">
        <v>0</v>
      </c>
      <c r="J16" s="46">
        <v>0</v>
      </c>
      <c r="K16" s="44">
        <v>0</v>
      </c>
      <c r="L16" s="44">
        <v>0</v>
      </c>
      <c r="M16" s="44">
        <v>0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14467</v>
      </c>
      <c r="F17" s="44">
        <v>12565</v>
      </c>
      <c r="G17" s="44">
        <v>10731</v>
      </c>
      <c r="H17" s="45">
        <v>12777</v>
      </c>
      <c r="I17" s="44">
        <v>17968</v>
      </c>
      <c r="J17" s="46">
        <v>18411</v>
      </c>
      <c r="K17" s="44">
        <v>11488</v>
      </c>
      <c r="L17" s="44">
        <v>11453</v>
      </c>
      <c r="M17" s="44">
        <v>12060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0</v>
      </c>
      <c r="G21" s="44">
        <v>0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0</v>
      </c>
      <c r="F22" s="44">
        <v>0</v>
      </c>
      <c r="G22" s="44">
        <v>0</v>
      </c>
      <c r="H22" s="45">
        <v>0</v>
      </c>
      <c r="I22" s="44">
        <v>0</v>
      </c>
      <c r="J22" s="46">
        <v>0</v>
      </c>
      <c r="K22" s="44">
        <v>0</v>
      </c>
      <c r="L22" s="44">
        <v>0</v>
      </c>
      <c r="M22" s="44">
        <v>0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2398</v>
      </c>
      <c r="F23" s="44">
        <v>6367</v>
      </c>
      <c r="G23" s="44">
        <v>146</v>
      </c>
      <c r="H23" s="45">
        <v>3628</v>
      </c>
      <c r="I23" s="44">
        <v>3628</v>
      </c>
      <c r="J23" s="46">
        <v>3605</v>
      </c>
      <c r="K23" s="44">
        <v>368</v>
      </c>
      <c r="L23" s="44">
        <v>367</v>
      </c>
      <c r="M23" s="44">
        <v>386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67</v>
      </c>
      <c r="F24" s="44">
        <v>10</v>
      </c>
      <c r="G24" s="44">
        <v>0</v>
      </c>
      <c r="H24" s="45">
        <v>55</v>
      </c>
      <c r="I24" s="44">
        <v>55</v>
      </c>
      <c r="J24" s="46">
        <v>0</v>
      </c>
      <c r="K24" s="44">
        <v>0</v>
      </c>
      <c r="L24" s="44">
        <v>0</v>
      </c>
      <c r="M24" s="44">
        <v>15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0</v>
      </c>
      <c r="F29" s="44">
        <v>0</v>
      </c>
      <c r="G29" s="44">
        <v>0</v>
      </c>
      <c r="H29" s="45">
        <v>0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0</v>
      </c>
      <c r="G30" s="44">
        <v>0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0</v>
      </c>
      <c r="F32" s="44">
        <v>0</v>
      </c>
      <c r="G32" s="44">
        <v>0</v>
      </c>
      <c r="H32" s="45">
        <v>0</v>
      </c>
      <c r="I32" s="44">
        <v>0</v>
      </c>
      <c r="J32" s="46">
        <v>0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0</v>
      </c>
      <c r="F37" s="44">
        <v>0</v>
      </c>
      <c r="G37" s="44">
        <v>0</v>
      </c>
      <c r="H37" s="45">
        <v>0</v>
      </c>
      <c r="I37" s="44">
        <v>0</v>
      </c>
      <c r="J37" s="46">
        <v>0</v>
      </c>
      <c r="K37" s="44">
        <v>0</v>
      </c>
      <c r="L37" s="44">
        <v>0</v>
      </c>
      <c r="M37" s="44">
        <v>0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26</v>
      </c>
      <c r="F38" s="44">
        <v>558</v>
      </c>
      <c r="G38" s="44">
        <v>332</v>
      </c>
      <c r="H38" s="45">
        <v>500</v>
      </c>
      <c r="I38" s="44">
        <v>500</v>
      </c>
      <c r="J38" s="46">
        <v>176</v>
      </c>
      <c r="K38" s="44">
        <v>320</v>
      </c>
      <c r="L38" s="44">
        <v>319</v>
      </c>
      <c r="M38" s="44">
        <v>336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0</v>
      </c>
      <c r="F39" s="44">
        <v>0</v>
      </c>
      <c r="G39" s="44">
        <v>0</v>
      </c>
      <c r="H39" s="45">
        <v>0</v>
      </c>
      <c r="I39" s="44">
        <v>0</v>
      </c>
      <c r="J39" s="46">
        <v>0</v>
      </c>
      <c r="K39" s="44">
        <v>0</v>
      </c>
      <c r="L39" s="44">
        <v>0</v>
      </c>
      <c r="M39" s="44">
        <v>0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0</v>
      </c>
      <c r="F40" s="44">
        <v>0</v>
      </c>
      <c r="G40" s="44">
        <v>0</v>
      </c>
      <c r="H40" s="45">
        <v>0</v>
      </c>
      <c r="I40" s="44">
        <v>0</v>
      </c>
      <c r="J40" s="46">
        <v>0</v>
      </c>
      <c r="K40" s="44">
        <v>0</v>
      </c>
      <c r="L40" s="44">
        <v>0</v>
      </c>
      <c r="M40" s="44">
        <v>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84</v>
      </c>
      <c r="F41" s="44">
        <v>14</v>
      </c>
      <c r="G41" s="44">
        <v>0</v>
      </c>
      <c r="H41" s="45">
        <v>111</v>
      </c>
      <c r="I41" s="44">
        <v>111</v>
      </c>
      <c r="J41" s="46">
        <v>0</v>
      </c>
      <c r="K41" s="44">
        <v>116</v>
      </c>
      <c r="L41" s="44">
        <v>115</v>
      </c>
      <c r="M41" s="44">
        <v>121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2844</v>
      </c>
      <c r="F42" s="44">
        <v>1758</v>
      </c>
      <c r="G42" s="44">
        <v>1301</v>
      </c>
      <c r="H42" s="45">
        <v>2453</v>
      </c>
      <c r="I42" s="44">
        <v>2495</v>
      </c>
      <c r="J42" s="46">
        <v>2606</v>
      </c>
      <c r="K42" s="44">
        <v>2658</v>
      </c>
      <c r="L42" s="44">
        <v>2652</v>
      </c>
      <c r="M42" s="44">
        <v>2792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592</v>
      </c>
      <c r="F43" s="44">
        <v>285</v>
      </c>
      <c r="G43" s="44">
        <v>149</v>
      </c>
      <c r="H43" s="45">
        <v>173</v>
      </c>
      <c r="I43" s="44">
        <v>173</v>
      </c>
      <c r="J43" s="46">
        <v>149</v>
      </c>
      <c r="K43" s="44">
        <v>271</v>
      </c>
      <c r="L43" s="44">
        <v>271</v>
      </c>
      <c r="M43" s="44">
        <v>286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36</v>
      </c>
      <c r="F44" s="44">
        <v>40</v>
      </c>
      <c r="G44" s="44">
        <v>37</v>
      </c>
      <c r="H44" s="45">
        <v>53</v>
      </c>
      <c r="I44" s="44">
        <v>53</v>
      </c>
      <c r="J44" s="46">
        <v>84</v>
      </c>
      <c r="K44" s="44">
        <v>3</v>
      </c>
      <c r="L44" s="44">
        <v>3</v>
      </c>
      <c r="M44" s="44">
        <v>3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325</v>
      </c>
      <c r="F45" s="44">
        <v>70</v>
      </c>
      <c r="G45" s="44">
        <v>38</v>
      </c>
      <c r="H45" s="45">
        <v>411</v>
      </c>
      <c r="I45" s="44">
        <v>369</v>
      </c>
      <c r="J45" s="46">
        <v>161</v>
      </c>
      <c r="K45" s="44">
        <v>632</v>
      </c>
      <c r="L45" s="44">
        <v>630</v>
      </c>
      <c r="M45" s="44">
        <v>662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36305</v>
      </c>
      <c r="F51" s="27">
        <f t="shared" ref="F51:M51" si="4">F52+F59+F62+F63+F64+F72+F73</f>
        <v>34226</v>
      </c>
      <c r="G51" s="27">
        <f t="shared" si="4"/>
        <v>44561</v>
      </c>
      <c r="H51" s="28">
        <f t="shared" si="4"/>
        <v>38709</v>
      </c>
      <c r="I51" s="27">
        <f t="shared" si="4"/>
        <v>42659</v>
      </c>
      <c r="J51" s="29">
        <f t="shared" si="4"/>
        <v>42659</v>
      </c>
      <c r="K51" s="27">
        <f t="shared" si="4"/>
        <v>44818</v>
      </c>
      <c r="L51" s="27">
        <f t="shared" si="4"/>
        <v>40986</v>
      </c>
      <c r="M51" s="27">
        <f t="shared" si="4"/>
        <v>42011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36305</v>
      </c>
      <c r="F59" s="59">
        <f t="shared" ref="F59:M59" si="8">SUM(F60:F61)</f>
        <v>34207</v>
      </c>
      <c r="G59" s="59">
        <f t="shared" si="8"/>
        <v>41966</v>
      </c>
      <c r="H59" s="60">
        <f t="shared" si="8"/>
        <v>38709</v>
      </c>
      <c r="I59" s="59">
        <f t="shared" si="8"/>
        <v>42659</v>
      </c>
      <c r="J59" s="61">
        <f t="shared" si="8"/>
        <v>42659</v>
      </c>
      <c r="K59" s="59">
        <f t="shared" si="8"/>
        <v>44818</v>
      </c>
      <c r="L59" s="59">
        <f t="shared" si="8"/>
        <v>40986</v>
      </c>
      <c r="M59" s="59">
        <f t="shared" si="8"/>
        <v>42011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36305</v>
      </c>
      <c r="F61" s="51">
        <v>34207</v>
      </c>
      <c r="G61" s="51">
        <v>41966</v>
      </c>
      <c r="H61" s="52">
        <v>38709</v>
      </c>
      <c r="I61" s="51">
        <v>42659</v>
      </c>
      <c r="J61" s="53">
        <v>42659</v>
      </c>
      <c r="K61" s="51">
        <v>44818</v>
      </c>
      <c r="L61" s="51">
        <v>40986</v>
      </c>
      <c r="M61" s="51">
        <v>42011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0</v>
      </c>
      <c r="F73" s="44">
        <f t="shared" ref="F73:M73" si="12">SUM(F74:F75)</f>
        <v>19</v>
      </c>
      <c r="G73" s="44">
        <f t="shared" si="12"/>
        <v>2595</v>
      </c>
      <c r="H73" s="45">
        <f t="shared" si="12"/>
        <v>0</v>
      </c>
      <c r="I73" s="44">
        <f t="shared" si="12"/>
        <v>0</v>
      </c>
      <c r="J73" s="46">
        <f t="shared" si="12"/>
        <v>0</v>
      </c>
      <c r="K73" s="44">
        <f t="shared" si="12"/>
        <v>0</v>
      </c>
      <c r="L73" s="44">
        <f t="shared" si="12"/>
        <v>0</v>
      </c>
      <c r="M73" s="44">
        <f t="shared" si="12"/>
        <v>0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0</v>
      </c>
      <c r="F75" s="51">
        <v>19</v>
      </c>
      <c r="G75" s="51">
        <v>2595</v>
      </c>
      <c r="H75" s="52">
        <v>0</v>
      </c>
      <c r="I75" s="51">
        <v>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0</v>
      </c>
      <c r="F77" s="27">
        <f t="shared" ref="F77:M77" si="13">F78+F81+F84+F85+F86+F87+F88</f>
        <v>0</v>
      </c>
      <c r="G77" s="27">
        <f t="shared" si="13"/>
        <v>0</v>
      </c>
      <c r="H77" s="28">
        <f t="shared" si="13"/>
        <v>0</v>
      </c>
      <c r="I77" s="27">
        <f t="shared" si="13"/>
        <v>0</v>
      </c>
      <c r="J77" s="29">
        <f t="shared" si="13"/>
        <v>0</v>
      </c>
      <c r="K77" s="27">
        <f t="shared" si="13"/>
        <v>0</v>
      </c>
      <c r="L77" s="27">
        <f t="shared" si="13"/>
        <v>0</v>
      </c>
      <c r="M77" s="27">
        <f t="shared" si="13"/>
        <v>0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0</v>
      </c>
      <c r="F81" s="44">
        <f t="shared" ref="F81:M81" si="15">SUM(F82:F83)</f>
        <v>0</v>
      </c>
      <c r="G81" s="44">
        <f t="shared" si="15"/>
        <v>0</v>
      </c>
      <c r="H81" s="45">
        <f t="shared" si="15"/>
        <v>0</v>
      </c>
      <c r="I81" s="44">
        <f t="shared" si="15"/>
        <v>0</v>
      </c>
      <c r="J81" s="46">
        <f t="shared" si="15"/>
        <v>0</v>
      </c>
      <c r="K81" s="44">
        <f t="shared" si="15"/>
        <v>0</v>
      </c>
      <c r="L81" s="44">
        <f t="shared" si="15"/>
        <v>0</v>
      </c>
      <c r="M81" s="44">
        <f t="shared" si="15"/>
        <v>0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0</v>
      </c>
      <c r="F83" s="51">
        <v>0</v>
      </c>
      <c r="G83" s="51">
        <v>0</v>
      </c>
      <c r="H83" s="52">
        <v>0</v>
      </c>
      <c r="I83" s="51">
        <v>0</v>
      </c>
      <c r="J83" s="53">
        <v>0</v>
      </c>
      <c r="K83" s="51">
        <v>0</v>
      </c>
      <c r="L83" s="51">
        <v>0</v>
      </c>
      <c r="M83" s="51">
        <v>0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0</v>
      </c>
      <c r="G90" s="27">
        <v>15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74117</v>
      </c>
      <c r="F92" s="103">
        <f t="shared" ref="F92:M92" si="16">F4+F51+F77+F90</f>
        <v>72300</v>
      </c>
      <c r="G92" s="103">
        <f t="shared" si="16"/>
        <v>72849</v>
      </c>
      <c r="H92" s="104">
        <f t="shared" si="16"/>
        <v>83522</v>
      </c>
      <c r="I92" s="103">
        <f t="shared" si="16"/>
        <v>89703</v>
      </c>
      <c r="J92" s="105">
        <f t="shared" si="16"/>
        <v>89180</v>
      </c>
      <c r="K92" s="103">
        <f t="shared" si="16"/>
        <v>86975</v>
      </c>
      <c r="L92" s="103">
        <f t="shared" si="16"/>
        <v>84768</v>
      </c>
      <c r="M92" s="103">
        <f t="shared" si="16"/>
        <v>88467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181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73987</v>
      </c>
      <c r="F4" s="27">
        <f t="shared" ref="F4:M4" si="0">F5+F8+F47</f>
        <v>72342</v>
      </c>
      <c r="G4" s="27">
        <f t="shared" si="0"/>
        <v>65136</v>
      </c>
      <c r="H4" s="28">
        <f t="shared" si="0"/>
        <v>76002</v>
      </c>
      <c r="I4" s="27">
        <f t="shared" si="0"/>
        <v>68971</v>
      </c>
      <c r="J4" s="29">
        <f t="shared" si="0"/>
        <v>70189</v>
      </c>
      <c r="K4" s="27">
        <f t="shared" si="0"/>
        <v>64967</v>
      </c>
      <c r="L4" s="27">
        <f t="shared" si="0"/>
        <v>66559</v>
      </c>
      <c r="M4" s="27">
        <f t="shared" si="0"/>
        <v>71652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37352</v>
      </c>
      <c r="F5" s="59">
        <f t="shared" ref="F5:M5" si="1">SUM(F6:F7)</f>
        <v>39482</v>
      </c>
      <c r="G5" s="59">
        <f t="shared" si="1"/>
        <v>39941</v>
      </c>
      <c r="H5" s="60">
        <f t="shared" si="1"/>
        <v>42362</v>
      </c>
      <c r="I5" s="59">
        <f t="shared" si="1"/>
        <v>41122</v>
      </c>
      <c r="J5" s="61">
        <f t="shared" si="1"/>
        <v>40346</v>
      </c>
      <c r="K5" s="59">
        <f t="shared" si="1"/>
        <v>41861</v>
      </c>
      <c r="L5" s="59">
        <f t="shared" si="1"/>
        <v>44523</v>
      </c>
      <c r="M5" s="59">
        <f t="shared" si="1"/>
        <v>47395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33546</v>
      </c>
      <c r="F6" s="36">
        <v>35533</v>
      </c>
      <c r="G6" s="36">
        <v>39941</v>
      </c>
      <c r="H6" s="37">
        <v>37959</v>
      </c>
      <c r="I6" s="36">
        <v>36719</v>
      </c>
      <c r="J6" s="38">
        <v>40346</v>
      </c>
      <c r="K6" s="36">
        <v>37239</v>
      </c>
      <c r="L6" s="36">
        <v>40238</v>
      </c>
      <c r="M6" s="36">
        <v>42168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3806</v>
      </c>
      <c r="F7" s="51">
        <v>3949</v>
      </c>
      <c r="G7" s="51">
        <v>0</v>
      </c>
      <c r="H7" s="52">
        <v>4403</v>
      </c>
      <c r="I7" s="51">
        <v>4403</v>
      </c>
      <c r="J7" s="53">
        <v>0</v>
      </c>
      <c r="K7" s="51">
        <v>4622</v>
      </c>
      <c r="L7" s="51">
        <v>4285</v>
      </c>
      <c r="M7" s="51">
        <v>5227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36635</v>
      </c>
      <c r="F8" s="59">
        <f t="shared" ref="F8:M8" si="2">SUM(F9:F46)</f>
        <v>32860</v>
      </c>
      <c r="G8" s="59">
        <f t="shared" si="2"/>
        <v>25171</v>
      </c>
      <c r="H8" s="60">
        <f t="shared" si="2"/>
        <v>33640</v>
      </c>
      <c r="I8" s="59">
        <f t="shared" si="2"/>
        <v>27849</v>
      </c>
      <c r="J8" s="61">
        <f t="shared" si="2"/>
        <v>29843</v>
      </c>
      <c r="K8" s="59">
        <f t="shared" si="2"/>
        <v>23106</v>
      </c>
      <c r="L8" s="59">
        <f t="shared" si="2"/>
        <v>22036</v>
      </c>
      <c r="M8" s="59">
        <f t="shared" si="2"/>
        <v>24257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0</v>
      </c>
      <c r="F9" s="36">
        <v>0</v>
      </c>
      <c r="G9" s="36">
        <v>0</v>
      </c>
      <c r="H9" s="37">
        <v>0</v>
      </c>
      <c r="I9" s="36">
        <v>0</v>
      </c>
      <c r="J9" s="38">
        <v>0</v>
      </c>
      <c r="K9" s="36">
        <v>0</v>
      </c>
      <c r="L9" s="36">
        <v>0</v>
      </c>
      <c r="M9" s="36">
        <v>0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11061</v>
      </c>
      <c r="F10" s="44">
        <v>7117</v>
      </c>
      <c r="G10" s="44">
        <v>6713</v>
      </c>
      <c r="H10" s="45">
        <v>10093</v>
      </c>
      <c r="I10" s="44">
        <v>12063</v>
      </c>
      <c r="J10" s="46">
        <v>14583</v>
      </c>
      <c r="K10" s="44">
        <v>8526</v>
      </c>
      <c r="L10" s="44">
        <v>7661</v>
      </c>
      <c r="M10" s="44">
        <v>8941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88</v>
      </c>
      <c r="F11" s="44">
        <v>0</v>
      </c>
      <c r="G11" s="44">
        <v>0</v>
      </c>
      <c r="H11" s="45">
        <v>0</v>
      </c>
      <c r="I11" s="44">
        <v>0</v>
      </c>
      <c r="J11" s="46">
        <v>0</v>
      </c>
      <c r="K11" s="44">
        <v>0</v>
      </c>
      <c r="L11" s="44">
        <v>0</v>
      </c>
      <c r="M11" s="44">
        <v>0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12</v>
      </c>
      <c r="F13" s="44">
        <v>20</v>
      </c>
      <c r="G13" s="44">
        <v>21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2332</v>
      </c>
      <c r="F14" s="44">
        <v>1837</v>
      </c>
      <c r="G14" s="44">
        <v>2866</v>
      </c>
      <c r="H14" s="45">
        <v>1569</v>
      </c>
      <c r="I14" s="44">
        <v>1569</v>
      </c>
      <c r="J14" s="46">
        <v>1818</v>
      </c>
      <c r="K14" s="44">
        <v>550</v>
      </c>
      <c r="L14" s="44">
        <v>549</v>
      </c>
      <c r="M14" s="44">
        <v>1738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684</v>
      </c>
      <c r="F15" s="44">
        <v>43</v>
      </c>
      <c r="G15" s="44">
        <v>49</v>
      </c>
      <c r="H15" s="45">
        <v>0</v>
      </c>
      <c r="I15" s="44">
        <v>0</v>
      </c>
      <c r="J15" s="46">
        <v>0</v>
      </c>
      <c r="K15" s="44">
        <v>377</v>
      </c>
      <c r="L15" s="44">
        <v>376</v>
      </c>
      <c r="M15" s="44">
        <v>396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0</v>
      </c>
      <c r="F16" s="44">
        <v>0</v>
      </c>
      <c r="G16" s="44">
        <v>0</v>
      </c>
      <c r="H16" s="45">
        <v>0</v>
      </c>
      <c r="I16" s="44">
        <v>0</v>
      </c>
      <c r="J16" s="46">
        <v>0</v>
      </c>
      <c r="K16" s="44">
        <v>0</v>
      </c>
      <c r="L16" s="44">
        <v>0</v>
      </c>
      <c r="M16" s="44">
        <v>0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7472</v>
      </c>
      <c r="F17" s="44">
        <v>10712</v>
      </c>
      <c r="G17" s="44">
        <v>1875</v>
      </c>
      <c r="H17" s="45">
        <v>7444</v>
      </c>
      <c r="I17" s="44">
        <v>653</v>
      </c>
      <c r="J17" s="46">
        <v>700</v>
      </c>
      <c r="K17" s="44">
        <v>645</v>
      </c>
      <c r="L17" s="44">
        <v>640</v>
      </c>
      <c r="M17" s="44">
        <v>-425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1270</v>
      </c>
      <c r="F21" s="44">
        <v>3481</v>
      </c>
      <c r="G21" s="44">
        <v>2427</v>
      </c>
      <c r="H21" s="45">
        <v>1593</v>
      </c>
      <c r="I21" s="44">
        <v>1593</v>
      </c>
      <c r="J21" s="46">
        <v>1433</v>
      </c>
      <c r="K21" s="44">
        <v>1676</v>
      </c>
      <c r="L21" s="44">
        <v>1671</v>
      </c>
      <c r="M21" s="44">
        <v>1760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671</v>
      </c>
      <c r="F22" s="44">
        <v>355</v>
      </c>
      <c r="G22" s="44">
        <v>0</v>
      </c>
      <c r="H22" s="45">
        <v>2964</v>
      </c>
      <c r="I22" s="44">
        <v>2964</v>
      </c>
      <c r="J22" s="46">
        <v>2997</v>
      </c>
      <c r="K22" s="44">
        <v>610</v>
      </c>
      <c r="L22" s="44">
        <v>603</v>
      </c>
      <c r="M22" s="44">
        <v>670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2641</v>
      </c>
      <c r="F23" s="44">
        <v>859</v>
      </c>
      <c r="G23" s="44">
        <v>2267</v>
      </c>
      <c r="H23" s="45">
        <v>1055</v>
      </c>
      <c r="I23" s="44">
        <v>791</v>
      </c>
      <c r="J23" s="46">
        <v>791</v>
      </c>
      <c r="K23" s="44">
        <v>2277</v>
      </c>
      <c r="L23" s="44">
        <v>2255</v>
      </c>
      <c r="M23" s="44">
        <v>2375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611</v>
      </c>
      <c r="F24" s="44">
        <v>6</v>
      </c>
      <c r="G24" s="44">
        <v>0</v>
      </c>
      <c r="H24" s="45">
        <v>137</v>
      </c>
      <c r="I24" s="44">
        <v>137</v>
      </c>
      <c r="J24" s="46">
        <v>0</v>
      </c>
      <c r="K24" s="44">
        <v>0</v>
      </c>
      <c r="L24" s="44">
        <v>0</v>
      </c>
      <c r="M24" s="44">
        <v>81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0</v>
      </c>
      <c r="F29" s="44">
        <v>0</v>
      </c>
      <c r="G29" s="44">
        <v>0</v>
      </c>
      <c r="H29" s="45">
        <v>0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0</v>
      </c>
      <c r="G30" s="44">
        <v>0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0</v>
      </c>
      <c r="F32" s="44">
        <v>0</v>
      </c>
      <c r="G32" s="44">
        <v>0</v>
      </c>
      <c r="H32" s="45">
        <v>0</v>
      </c>
      <c r="I32" s="44">
        <v>0</v>
      </c>
      <c r="J32" s="46">
        <v>1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119</v>
      </c>
      <c r="F37" s="44">
        <v>11</v>
      </c>
      <c r="G37" s="44">
        <v>60</v>
      </c>
      <c r="H37" s="45">
        <v>0</v>
      </c>
      <c r="I37" s="44">
        <v>0</v>
      </c>
      <c r="J37" s="46">
        <v>120</v>
      </c>
      <c r="K37" s="44">
        <v>0</v>
      </c>
      <c r="L37" s="44">
        <v>0</v>
      </c>
      <c r="M37" s="44">
        <v>0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1342</v>
      </c>
      <c r="F38" s="44">
        <v>1953</v>
      </c>
      <c r="G38" s="44">
        <v>2191</v>
      </c>
      <c r="H38" s="45">
        <v>1651</v>
      </c>
      <c r="I38" s="44">
        <v>1651</v>
      </c>
      <c r="J38" s="46">
        <v>1640</v>
      </c>
      <c r="K38" s="44">
        <v>1258</v>
      </c>
      <c r="L38" s="44">
        <v>1254</v>
      </c>
      <c r="M38" s="44">
        <v>1320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0</v>
      </c>
      <c r="F39" s="44">
        <v>0</v>
      </c>
      <c r="G39" s="44">
        <v>0</v>
      </c>
      <c r="H39" s="45">
        <v>0</v>
      </c>
      <c r="I39" s="44">
        <v>0</v>
      </c>
      <c r="J39" s="46">
        <v>0</v>
      </c>
      <c r="K39" s="44">
        <v>0</v>
      </c>
      <c r="L39" s="44">
        <v>0</v>
      </c>
      <c r="M39" s="44">
        <v>0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0</v>
      </c>
      <c r="F40" s="44">
        <v>0</v>
      </c>
      <c r="G40" s="44">
        <v>0</v>
      </c>
      <c r="H40" s="45">
        <v>0</v>
      </c>
      <c r="I40" s="44">
        <v>0</v>
      </c>
      <c r="J40" s="46">
        <v>0</v>
      </c>
      <c r="K40" s="44">
        <v>0</v>
      </c>
      <c r="L40" s="44">
        <v>0</v>
      </c>
      <c r="M40" s="44">
        <v>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314</v>
      </c>
      <c r="F41" s="44">
        <v>193</v>
      </c>
      <c r="G41" s="44">
        <v>295</v>
      </c>
      <c r="H41" s="45">
        <v>406</v>
      </c>
      <c r="I41" s="44">
        <v>230</v>
      </c>
      <c r="J41" s="46">
        <v>168</v>
      </c>
      <c r="K41" s="44">
        <v>426</v>
      </c>
      <c r="L41" s="44">
        <v>406</v>
      </c>
      <c r="M41" s="44">
        <v>428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6060</v>
      </c>
      <c r="F42" s="44">
        <v>4064</v>
      </c>
      <c r="G42" s="44">
        <v>3901</v>
      </c>
      <c r="H42" s="45">
        <v>4528</v>
      </c>
      <c r="I42" s="44">
        <v>4176</v>
      </c>
      <c r="J42" s="46">
        <v>3561</v>
      </c>
      <c r="K42" s="44">
        <v>4653</v>
      </c>
      <c r="L42" s="44">
        <v>4565</v>
      </c>
      <c r="M42" s="44">
        <v>4807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374</v>
      </c>
      <c r="F43" s="44">
        <v>457</v>
      </c>
      <c r="G43" s="44">
        <v>387</v>
      </c>
      <c r="H43" s="45">
        <v>613</v>
      </c>
      <c r="I43" s="44">
        <v>613</v>
      </c>
      <c r="J43" s="46">
        <v>479</v>
      </c>
      <c r="K43" s="44">
        <v>688</v>
      </c>
      <c r="L43" s="44">
        <v>677</v>
      </c>
      <c r="M43" s="44">
        <v>714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501</v>
      </c>
      <c r="F44" s="44">
        <v>304</v>
      </c>
      <c r="G44" s="44">
        <v>245</v>
      </c>
      <c r="H44" s="45">
        <v>249</v>
      </c>
      <c r="I44" s="44">
        <v>71</v>
      </c>
      <c r="J44" s="46">
        <v>76</v>
      </c>
      <c r="K44" s="44">
        <v>212</v>
      </c>
      <c r="L44" s="44">
        <v>200</v>
      </c>
      <c r="M44" s="44">
        <v>210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1083</v>
      </c>
      <c r="F45" s="44">
        <v>1448</v>
      </c>
      <c r="G45" s="44">
        <v>1874</v>
      </c>
      <c r="H45" s="45">
        <v>1338</v>
      </c>
      <c r="I45" s="44">
        <v>1338</v>
      </c>
      <c r="J45" s="46">
        <v>1476</v>
      </c>
      <c r="K45" s="44">
        <v>1208</v>
      </c>
      <c r="L45" s="44">
        <v>1179</v>
      </c>
      <c r="M45" s="44">
        <v>1242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24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24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7</v>
      </c>
      <c r="F51" s="27">
        <f t="shared" ref="F51:M51" si="4">F52+F59+F62+F63+F64+F72+F73</f>
        <v>34</v>
      </c>
      <c r="G51" s="27">
        <f t="shared" si="4"/>
        <v>189</v>
      </c>
      <c r="H51" s="28">
        <f t="shared" si="4"/>
        <v>0</v>
      </c>
      <c r="I51" s="27">
        <f t="shared" si="4"/>
        <v>0</v>
      </c>
      <c r="J51" s="29">
        <f t="shared" si="4"/>
        <v>0</v>
      </c>
      <c r="K51" s="27">
        <f t="shared" si="4"/>
        <v>0</v>
      </c>
      <c r="L51" s="27">
        <f t="shared" si="4"/>
        <v>0</v>
      </c>
      <c r="M51" s="27">
        <f t="shared" si="4"/>
        <v>0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7</v>
      </c>
      <c r="F73" s="44">
        <f t="shared" ref="F73:M73" si="12">SUM(F74:F75)</f>
        <v>34</v>
      </c>
      <c r="G73" s="44">
        <f t="shared" si="12"/>
        <v>189</v>
      </c>
      <c r="H73" s="45">
        <f t="shared" si="12"/>
        <v>0</v>
      </c>
      <c r="I73" s="44">
        <f t="shared" si="12"/>
        <v>0</v>
      </c>
      <c r="J73" s="46">
        <f t="shared" si="12"/>
        <v>0</v>
      </c>
      <c r="K73" s="44">
        <f t="shared" si="12"/>
        <v>0</v>
      </c>
      <c r="L73" s="44">
        <f t="shared" si="12"/>
        <v>0</v>
      </c>
      <c r="M73" s="44">
        <f t="shared" si="12"/>
        <v>0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7</v>
      </c>
      <c r="F75" s="51">
        <v>34</v>
      </c>
      <c r="G75" s="51">
        <v>189</v>
      </c>
      <c r="H75" s="52">
        <v>0</v>
      </c>
      <c r="I75" s="51">
        <v>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0</v>
      </c>
      <c r="F77" s="27">
        <f t="shared" ref="F77:M77" si="13">F78+F81+F84+F85+F86+F87+F88</f>
        <v>0</v>
      </c>
      <c r="G77" s="27">
        <f t="shared" si="13"/>
        <v>0</v>
      </c>
      <c r="H77" s="28">
        <f t="shared" si="13"/>
        <v>0</v>
      </c>
      <c r="I77" s="27">
        <f t="shared" si="13"/>
        <v>0</v>
      </c>
      <c r="J77" s="29">
        <f t="shared" si="13"/>
        <v>0</v>
      </c>
      <c r="K77" s="27">
        <f t="shared" si="13"/>
        <v>0</v>
      </c>
      <c r="L77" s="27">
        <f t="shared" si="13"/>
        <v>0</v>
      </c>
      <c r="M77" s="27">
        <f t="shared" si="13"/>
        <v>0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0</v>
      </c>
      <c r="F81" s="44">
        <f t="shared" ref="F81:M81" si="15">SUM(F82:F83)</f>
        <v>0</v>
      </c>
      <c r="G81" s="44">
        <f t="shared" si="15"/>
        <v>0</v>
      </c>
      <c r="H81" s="45">
        <f t="shared" si="15"/>
        <v>0</v>
      </c>
      <c r="I81" s="44">
        <f t="shared" si="15"/>
        <v>0</v>
      </c>
      <c r="J81" s="46">
        <f t="shared" si="15"/>
        <v>0</v>
      </c>
      <c r="K81" s="44">
        <f t="shared" si="15"/>
        <v>0</v>
      </c>
      <c r="L81" s="44">
        <f t="shared" si="15"/>
        <v>0</v>
      </c>
      <c r="M81" s="44">
        <f t="shared" si="15"/>
        <v>0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0</v>
      </c>
      <c r="F83" s="51">
        <v>0</v>
      </c>
      <c r="G83" s="51">
        <v>0</v>
      </c>
      <c r="H83" s="52">
        <v>0</v>
      </c>
      <c r="I83" s="51">
        <v>0</v>
      </c>
      <c r="J83" s="53">
        <v>0</v>
      </c>
      <c r="K83" s="51">
        <v>0</v>
      </c>
      <c r="L83" s="51">
        <v>0</v>
      </c>
      <c r="M83" s="51">
        <v>0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196</v>
      </c>
      <c r="G90" s="27">
        <v>144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73994</v>
      </c>
      <c r="F92" s="103">
        <f t="shared" ref="F92:M92" si="16">F4+F51+F77+F90</f>
        <v>72572</v>
      </c>
      <c r="G92" s="103">
        <f t="shared" si="16"/>
        <v>65469</v>
      </c>
      <c r="H92" s="104">
        <f t="shared" si="16"/>
        <v>76002</v>
      </c>
      <c r="I92" s="103">
        <f t="shared" si="16"/>
        <v>68971</v>
      </c>
      <c r="J92" s="105">
        <f t="shared" si="16"/>
        <v>70189</v>
      </c>
      <c r="K92" s="103">
        <f t="shared" si="16"/>
        <v>64967</v>
      </c>
      <c r="L92" s="103">
        <f t="shared" si="16"/>
        <v>66559</v>
      </c>
      <c r="M92" s="103">
        <f t="shared" si="16"/>
        <v>71652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169" customFormat="1" ht="15.75" customHeight="1" x14ac:dyDescent="0.2">
      <c r="A1" s="1" t="s">
        <v>168</v>
      </c>
      <c r="B1" s="2"/>
      <c r="C1" s="168"/>
      <c r="D1" s="168"/>
      <c r="E1" s="168"/>
      <c r="F1" s="168"/>
      <c r="G1" s="168"/>
      <c r="H1" s="168"/>
      <c r="I1" s="168"/>
      <c r="J1" s="168"/>
      <c r="K1" s="168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70" t="s">
        <v>131</v>
      </c>
      <c r="C4" s="157">
        <v>87462</v>
      </c>
      <c r="D4" s="157">
        <v>99848</v>
      </c>
      <c r="E4" s="157">
        <v>96462</v>
      </c>
      <c r="F4" s="152">
        <v>108922</v>
      </c>
      <c r="G4" s="153">
        <v>122619</v>
      </c>
      <c r="H4" s="154">
        <v>122429</v>
      </c>
      <c r="I4" s="157">
        <v>114581</v>
      </c>
      <c r="J4" s="157">
        <v>118041</v>
      </c>
      <c r="K4" s="157">
        <v>124940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132</v>
      </c>
      <c r="C5" s="157">
        <v>157048</v>
      </c>
      <c r="D5" s="157">
        <v>156099</v>
      </c>
      <c r="E5" s="157">
        <v>159836</v>
      </c>
      <c r="F5" s="156">
        <v>189663</v>
      </c>
      <c r="G5" s="157">
        <v>177566</v>
      </c>
      <c r="H5" s="158">
        <v>171108</v>
      </c>
      <c r="I5" s="157">
        <v>200680</v>
      </c>
      <c r="J5" s="157">
        <v>207595</v>
      </c>
      <c r="K5" s="157">
        <v>217625</v>
      </c>
      <c r="Z5" s="163">
        <f t="shared" si="0"/>
        <v>1</v>
      </c>
      <c r="AA5" s="41">
        <v>2</v>
      </c>
    </row>
    <row r="6" spans="1:27" s="18" customFormat="1" ht="12.75" customHeight="1" x14ac:dyDescent="0.2">
      <c r="A6" s="70"/>
      <c r="B6" s="171" t="s">
        <v>133</v>
      </c>
      <c r="C6" s="157">
        <v>74117</v>
      </c>
      <c r="D6" s="157">
        <v>72300</v>
      </c>
      <c r="E6" s="157">
        <v>72849</v>
      </c>
      <c r="F6" s="156">
        <v>83522</v>
      </c>
      <c r="G6" s="157">
        <v>89703</v>
      </c>
      <c r="H6" s="158">
        <v>89180</v>
      </c>
      <c r="I6" s="157">
        <v>86975</v>
      </c>
      <c r="J6" s="157">
        <v>84768</v>
      </c>
      <c r="K6" s="157">
        <v>88467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71" t="s">
        <v>134</v>
      </c>
      <c r="C7" s="157">
        <v>73994</v>
      </c>
      <c r="D7" s="157">
        <v>72572</v>
      </c>
      <c r="E7" s="157">
        <v>65469</v>
      </c>
      <c r="F7" s="156">
        <v>76002</v>
      </c>
      <c r="G7" s="157">
        <v>68971</v>
      </c>
      <c r="H7" s="158">
        <v>70189</v>
      </c>
      <c r="I7" s="157">
        <v>64967</v>
      </c>
      <c r="J7" s="157">
        <v>66559</v>
      </c>
      <c r="K7" s="157">
        <v>71652</v>
      </c>
      <c r="Z7" s="163">
        <f t="shared" si="0"/>
        <v>1</v>
      </c>
      <c r="AA7" s="41">
        <v>1</v>
      </c>
    </row>
    <row r="8" spans="1:27" s="18" customFormat="1" ht="12.75" hidden="1" customHeight="1" x14ac:dyDescent="0.2">
      <c r="A8" s="70"/>
      <c r="B8" s="171" t="s">
        <v>141</v>
      </c>
      <c r="C8" s="157">
        <v>0</v>
      </c>
      <c r="D8" s="157">
        <v>0</v>
      </c>
      <c r="E8" s="157">
        <v>0</v>
      </c>
      <c r="F8" s="156">
        <v>0</v>
      </c>
      <c r="G8" s="157">
        <v>0</v>
      </c>
      <c r="H8" s="158">
        <v>0</v>
      </c>
      <c r="I8" s="157">
        <v>0</v>
      </c>
      <c r="J8" s="157">
        <v>0</v>
      </c>
      <c r="K8" s="157">
        <v>0</v>
      </c>
      <c r="Z8" s="163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71" t="s">
        <v>142</v>
      </c>
      <c r="C9" s="157">
        <v>0</v>
      </c>
      <c r="D9" s="157">
        <v>0</v>
      </c>
      <c r="E9" s="157">
        <v>0</v>
      </c>
      <c r="F9" s="156">
        <v>0</v>
      </c>
      <c r="G9" s="157">
        <v>0</v>
      </c>
      <c r="H9" s="158">
        <v>0</v>
      </c>
      <c r="I9" s="157">
        <v>0</v>
      </c>
      <c r="J9" s="157">
        <v>0</v>
      </c>
      <c r="K9" s="157">
        <v>0</v>
      </c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143</v>
      </c>
      <c r="C10" s="157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7">
        <v>0</v>
      </c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144</v>
      </c>
      <c r="C11" s="157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7">
        <v>0</v>
      </c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145</v>
      </c>
      <c r="C12" s="157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7">
        <v>0</v>
      </c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135</v>
      </c>
      <c r="C13" s="157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7">
        <v>0</v>
      </c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136</v>
      </c>
      <c r="C14" s="157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7">
        <v>0</v>
      </c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137</v>
      </c>
      <c r="C15" s="157">
        <v>0</v>
      </c>
      <c r="D15" s="157">
        <v>0</v>
      </c>
      <c r="E15" s="157">
        <v>0</v>
      </c>
      <c r="F15" s="156">
        <v>0</v>
      </c>
      <c r="G15" s="157">
        <v>0</v>
      </c>
      <c r="H15" s="158">
        <v>0</v>
      </c>
      <c r="I15" s="157">
        <v>0</v>
      </c>
      <c r="J15" s="157">
        <v>0</v>
      </c>
      <c r="K15" s="157">
        <v>0</v>
      </c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138</v>
      </c>
      <c r="C16" s="157">
        <v>0</v>
      </c>
      <c r="D16" s="157">
        <v>0</v>
      </c>
      <c r="E16" s="157">
        <v>0</v>
      </c>
      <c r="F16" s="156">
        <v>0</v>
      </c>
      <c r="G16" s="157">
        <v>0</v>
      </c>
      <c r="H16" s="158">
        <v>0</v>
      </c>
      <c r="I16" s="157">
        <v>0</v>
      </c>
      <c r="J16" s="157">
        <v>0</v>
      </c>
      <c r="K16" s="157">
        <v>0</v>
      </c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139</v>
      </c>
      <c r="C17" s="157">
        <v>0</v>
      </c>
      <c r="D17" s="157">
        <v>0</v>
      </c>
      <c r="E17" s="157">
        <v>0</v>
      </c>
      <c r="F17" s="156">
        <v>0</v>
      </c>
      <c r="G17" s="157">
        <v>0</v>
      </c>
      <c r="H17" s="158">
        <v>0</v>
      </c>
      <c r="I17" s="157">
        <v>0</v>
      </c>
      <c r="J17" s="157">
        <v>0</v>
      </c>
      <c r="K17" s="157">
        <v>0</v>
      </c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140</v>
      </c>
      <c r="C18" s="157">
        <v>0</v>
      </c>
      <c r="D18" s="157">
        <v>0</v>
      </c>
      <c r="E18" s="157">
        <v>0</v>
      </c>
      <c r="F18" s="156">
        <v>0</v>
      </c>
      <c r="G18" s="157">
        <v>0</v>
      </c>
      <c r="H18" s="158">
        <v>0</v>
      </c>
      <c r="I18" s="157">
        <v>0</v>
      </c>
      <c r="J18" s="157">
        <v>0</v>
      </c>
      <c r="K18" s="157">
        <v>0</v>
      </c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392621</v>
      </c>
      <c r="D19" s="103">
        <f t="shared" ref="D19:K19" si="1">SUM(D4:D18)</f>
        <v>400819</v>
      </c>
      <c r="E19" s="103">
        <f t="shared" si="1"/>
        <v>394616</v>
      </c>
      <c r="F19" s="104">
        <f t="shared" si="1"/>
        <v>458109</v>
      </c>
      <c r="G19" s="103">
        <f t="shared" si="1"/>
        <v>458859</v>
      </c>
      <c r="H19" s="105">
        <f t="shared" si="1"/>
        <v>452906</v>
      </c>
      <c r="I19" s="103">
        <f t="shared" si="1"/>
        <v>467203</v>
      </c>
      <c r="J19" s="103">
        <f t="shared" si="1"/>
        <v>476963</v>
      </c>
      <c r="K19" s="103">
        <f t="shared" si="1"/>
        <v>502684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169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332631</v>
      </c>
      <c r="D4" s="148">
        <f t="shared" ref="D4:K4" si="0">SUM(D5:D7)</f>
        <v>353959</v>
      </c>
      <c r="E4" s="148">
        <f t="shared" si="0"/>
        <v>335083</v>
      </c>
      <c r="F4" s="149">
        <f t="shared" si="0"/>
        <v>384970</v>
      </c>
      <c r="G4" s="148">
        <f t="shared" si="0"/>
        <v>359697</v>
      </c>
      <c r="H4" s="150">
        <f t="shared" si="0"/>
        <v>357649</v>
      </c>
      <c r="I4" s="148">
        <f t="shared" si="0"/>
        <v>382346</v>
      </c>
      <c r="J4" s="148">
        <f t="shared" si="0"/>
        <v>395327</v>
      </c>
      <c r="K4" s="148">
        <f t="shared" si="0"/>
        <v>417880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142700</v>
      </c>
      <c r="D5" s="153">
        <v>156154</v>
      </c>
      <c r="E5" s="153">
        <v>160624</v>
      </c>
      <c r="F5" s="152">
        <v>181314</v>
      </c>
      <c r="G5" s="153">
        <v>177063</v>
      </c>
      <c r="H5" s="154">
        <v>176124</v>
      </c>
      <c r="I5" s="153">
        <v>183296</v>
      </c>
      <c r="J5" s="153">
        <v>195120</v>
      </c>
      <c r="K5" s="154">
        <v>207372</v>
      </c>
      <c r="AA5" s="41">
        <v>2</v>
      </c>
    </row>
    <row r="6" spans="1:27" s="18" customFormat="1" ht="12.75" customHeight="1" x14ac:dyDescent="0.25">
      <c r="A6" s="64"/>
      <c r="B6" s="114" t="s">
        <v>45</v>
      </c>
      <c r="C6" s="156">
        <v>189610</v>
      </c>
      <c r="D6" s="157">
        <v>197179</v>
      </c>
      <c r="E6" s="157">
        <v>174435</v>
      </c>
      <c r="F6" s="156">
        <v>203656</v>
      </c>
      <c r="G6" s="157">
        <v>182634</v>
      </c>
      <c r="H6" s="158">
        <v>181525</v>
      </c>
      <c r="I6" s="157">
        <v>199050</v>
      </c>
      <c r="J6" s="157">
        <v>200207</v>
      </c>
      <c r="K6" s="158">
        <v>210508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321</v>
      </c>
      <c r="D7" s="160">
        <v>626</v>
      </c>
      <c r="E7" s="160">
        <v>24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54434</v>
      </c>
      <c r="D8" s="148">
        <f t="shared" ref="D8:K8" si="1">SUM(D9:D15)</f>
        <v>34914</v>
      </c>
      <c r="E8" s="148">
        <f t="shared" si="1"/>
        <v>47595</v>
      </c>
      <c r="F8" s="149">
        <f t="shared" si="1"/>
        <v>59697</v>
      </c>
      <c r="G8" s="148">
        <f t="shared" si="1"/>
        <v>68658</v>
      </c>
      <c r="H8" s="150">
        <f t="shared" si="1"/>
        <v>68661</v>
      </c>
      <c r="I8" s="148">
        <f t="shared" si="1"/>
        <v>66256</v>
      </c>
      <c r="J8" s="148">
        <f t="shared" si="1"/>
        <v>62970</v>
      </c>
      <c r="K8" s="148">
        <f t="shared" si="1"/>
        <v>65149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36305</v>
      </c>
      <c r="D10" s="157">
        <v>34207</v>
      </c>
      <c r="E10" s="157">
        <v>41966</v>
      </c>
      <c r="F10" s="156">
        <v>38709</v>
      </c>
      <c r="G10" s="157">
        <v>42659</v>
      </c>
      <c r="H10" s="158">
        <v>42659</v>
      </c>
      <c r="I10" s="157">
        <v>44818</v>
      </c>
      <c r="J10" s="157">
        <v>40986</v>
      </c>
      <c r="K10" s="158">
        <v>42011</v>
      </c>
    </row>
    <row r="11" spans="1:27" s="18" customFormat="1" ht="12.75" customHeight="1" x14ac:dyDescent="0.2">
      <c r="A11" s="70"/>
      <c r="B11" s="114" t="s">
        <v>26</v>
      </c>
      <c r="C11" s="156">
        <v>17571</v>
      </c>
      <c r="D11" s="157">
        <v>0</v>
      </c>
      <c r="E11" s="157">
        <v>0</v>
      </c>
      <c r="F11" s="156">
        <v>20476</v>
      </c>
      <c r="G11" s="157">
        <v>20476</v>
      </c>
      <c r="H11" s="158">
        <v>20476</v>
      </c>
      <c r="I11" s="157">
        <v>20476</v>
      </c>
      <c r="J11" s="157">
        <v>20998</v>
      </c>
      <c r="K11" s="158">
        <v>22100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558</v>
      </c>
      <c r="D15" s="160">
        <v>707</v>
      </c>
      <c r="E15" s="160">
        <v>5629</v>
      </c>
      <c r="F15" s="159">
        <v>512</v>
      </c>
      <c r="G15" s="160">
        <v>5523</v>
      </c>
      <c r="H15" s="161">
        <v>5526</v>
      </c>
      <c r="I15" s="160">
        <v>962</v>
      </c>
      <c r="J15" s="160">
        <v>986</v>
      </c>
      <c r="K15" s="161">
        <v>1038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5556</v>
      </c>
      <c r="D16" s="148">
        <f t="shared" ref="D16:K16" si="2">SUM(D17:D23)</f>
        <v>11750</v>
      </c>
      <c r="E16" s="148">
        <f t="shared" si="2"/>
        <v>10995</v>
      </c>
      <c r="F16" s="149">
        <f t="shared" si="2"/>
        <v>13442</v>
      </c>
      <c r="G16" s="148">
        <f t="shared" si="2"/>
        <v>30504</v>
      </c>
      <c r="H16" s="150">
        <f t="shared" si="2"/>
        <v>26596</v>
      </c>
      <c r="I16" s="148">
        <f t="shared" si="2"/>
        <v>18601</v>
      </c>
      <c r="J16" s="148">
        <f t="shared" si="2"/>
        <v>18666</v>
      </c>
      <c r="K16" s="148">
        <f t="shared" si="2"/>
        <v>19655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4254</v>
      </c>
      <c r="D18" s="157">
        <v>11722</v>
      </c>
      <c r="E18" s="157">
        <v>9892</v>
      </c>
      <c r="F18" s="156">
        <v>12286</v>
      </c>
      <c r="G18" s="157">
        <v>29348</v>
      </c>
      <c r="H18" s="158">
        <v>25440</v>
      </c>
      <c r="I18" s="157">
        <v>15201</v>
      </c>
      <c r="J18" s="157">
        <v>18666</v>
      </c>
      <c r="K18" s="158">
        <v>19655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1302</v>
      </c>
      <c r="D23" s="160">
        <v>28</v>
      </c>
      <c r="E23" s="160">
        <v>1103</v>
      </c>
      <c r="F23" s="159">
        <v>1156</v>
      </c>
      <c r="G23" s="160">
        <v>1156</v>
      </c>
      <c r="H23" s="161">
        <v>1156</v>
      </c>
      <c r="I23" s="160">
        <v>3400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196</v>
      </c>
      <c r="E24" s="148">
        <v>943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392621</v>
      </c>
      <c r="D26" s="103">
        <f t="shared" ref="D26:K26" si="3">+D4+D8+D16+D24</f>
        <v>400819</v>
      </c>
      <c r="E26" s="103">
        <f t="shared" si="3"/>
        <v>394616</v>
      </c>
      <c r="F26" s="104">
        <f t="shared" si="3"/>
        <v>458109</v>
      </c>
      <c r="G26" s="103">
        <f t="shared" si="3"/>
        <v>458859</v>
      </c>
      <c r="H26" s="105">
        <f t="shared" si="3"/>
        <v>452906</v>
      </c>
      <c r="I26" s="103">
        <f t="shared" si="3"/>
        <v>467203</v>
      </c>
      <c r="J26" s="103">
        <f t="shared" si="3"/>
        <v>476963</v>
      </c>
      <c r="K26" s="103">
        <f t="shared" si="3"/>
        <v>502684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170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71" t="s">
        <v>146</v>
      </c>
      <c r="C4" s="157">
        <v>2540</v>
      </c>
      <c r="D4" s="157">
        <v>3889</v>
      </c>
      <c r="E4" s="157">
        <v>2534</v>
      </c>
      <c r="F4" s="152">
        <v>2953</v>
      </c>
      <c r="G4" s="153">
        <v>3729</v>
      </c>
      <c r="H4" s="154">
        <v>3848</v>
      </c>
      <c r="I4" s="157">
        <v>3240</v>
      </c>
      <c r="J4" s="157">
        <v>3481</v>
      </c>
      <c r="K4" s="157">
        <v>3629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147</v>
      </c>
      <c r="C5" s="157">
        <v>12885</v>
      </c>
      <c r="D5" s="157">
        <v>15002</v>
      </c>
      <c r="E5" s="157">
        <v>12708</v>
      </c>
      <c r="F5" s="156">
        <v>17131</v>
      </c>
      <c r="G5" s="157">
        <v>15519</v>
      </c>
      <c r="H5" s="158">
        <v>15391</v>
      </c>
      <c r="I5" s="157">
        <v>16059</v>
      </c>
      <c r="J5" s="157">
        <v>17253</v>
      </c>
      <c r="K5" s="157">
        <v>18251</v>
      </c>
      <c r="Z5" s="163">
        <f t="shared" si="0"/>
        <v>1</v>
      </c>
      <c r="AA5" s="41">
        <v>3</v>
      </c>
    </row>
    <row r="6" spans="1:27" s="18" customFormat="1" ht="12.75" customHeight="1" x14ac:dyDescent="0.2">
      <c r="A6" s="70"/>
      <c r="B6" s="171" t="s">
        <v>148</v>
      </c>
      <c r="C6" s="157">
        <v>9315</v>
      </c>
      <c r="D6" s="157">
        <v>6793</v>
      </c>
      <c r="E6" s="157">
        <v>9734</v>
      </c>
      <c r="F6" s="156">
        <v>12488</v>
      </c>
      <c r="G6" s="157">
        <v>11518</v>
      </c>
      <c r="H6" s="158">
        <v>11147</v>
      </c>
      <c r="I6" s="157">
        <v>12105</v>
      </c>
      <c r="J6" s="157">
        <v>12125</v>
      </c>
      <c r="K6" s="157">
        <v>12859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71" t="s">
        <v>149</v>
      </c>
      <c r="C7" s="157">
        <v>15319</v>
      </c>
      <c r="D7" s="157">
        <v>14936</v>
      </c>
      <c r="E7" s="157">
        <v>15066</v>
      </c>
      <c r="F7" s="156">
        <v>17076</v>
      </c>
      <c r="G7" s="157">
        <v>21156</v>
      </c>
      <c r="H7" s="158">
        <v>20572</v>
      </c>
      <c r="I7" s="157">
        <v>23646</v>
      </c>
      <c r="J7" s="157">
        <v>19033</v>
      </c>
      <c r="K7" s="157">
        <v>20112</v>
      </c>
      <c r="Z7" s="163">
        <f t="shared" si="0"/>
        <v>1</v>
      </c>
      <c r="AA7" s="41">
        <v>1</v>
      </c>
    </row>
    <row r="8" spans="1:27" s="18" customFormat="1" ht="12.75" customHeight="1" x14ac:dyDescent="0.2">
      <c r="A8" s="70"/>
      <c r="B8" s="171" t="s">
        <v>150</v>
      </c>
      <c r="C8" s="157">
        <v>21573</v>
      </c>
      <c r="D8" s="157">
        <v>22939</v>
      </c>
      <c r="E8" s="157">
        <v>23414</v>
      </c>
      <c r="F8" s="156">
        <v>23489</v>
      </c>
      <c r="G8" s="157">
        <v>27226</v>
      </c>
      <c r="H8" s="158">
        <v>27179</v>
      </c>
      <c r="I8" s="157">
        <v>18667</v>
      </c>
      <c r="J8" s="157">
        <v>26690</v>
      </c>
      <c r="K8" s="157">
        <v>28326</v>
      </c>
      <c r="Z8" s="163">
        <f t="shared" si="0"/>
        <v>1</v>
      </c>
      <c r="AA8" s="32" t="s">
        <v>14</v>
      </c>
    </row>
    <row r="9" spans="1:27" s="18" customFormat="1" ht="12.75" customHeight="1" x14ac:dyDescent="0.2">
      <c r="A9" s="70"/>
      <c r="B9" s="171" t="s">
        <v>151</v>
      </c>
      <c r="C9" s="157">
        <v>25830</v>
      </c>
      <c r="D9" s="157">
        <v>36289</v>
      </c>
      <c r="E9" s="157">
        <v>33006</v>
      </c>
      <c r="F9" s="156">
        <v>35785</v>
      </c>
      <c r="G9" s="157">
        <v>43471</v>
      </c>
      <c r="H9" s="158">
        <v>44292</v>
      </c>
      <c r="I9" s="157">
        <v>40864</v>
      </c>
      <c r="J9" s="157">
        <v>39459</v>
      </c>
      <c r="K9" s="157">
        <v>41763</v>
      </c>
      <c r="Z9" s="163">
        <f t="shared" si="0"/>
        <v>1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87462</v>
      </c>
      <c r="D19" s="103">
        <f t="shared" ref="D19:K19" si="1">SUM(D4:D18)</f>
        <v>99848</v>
      </c>
      <c r="E19" s="103">
        <f t="shared" si="1"/>
        <v>96462</v>
      </c>
      <c r="F19" s="104">
        <f t="shared" si="1"/>
        <v>108922</v>
      </c>
      <c r="G19" s="103">
        <f t="shared" si="1"/>
        <v>122619</v>
      </c>
      <c r="H19" s="105">
        <f t="shared" si="1"/>
        <v>122429</v>
      </c>
      <c r="I19" s="103">
        <f t="shared" si="1"/>
        <v>114581</v>
      </c>
      <c r="J19" s="103">
        <f t="shared" si="1"/>
        <v>118041</v>
      </c>
      <c r="K19" s="103">
        <f t="shared" si="1"/>
        <v>124940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171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85285</v>
      </c>
      <c r="D4" s="148">
        <f t="shared" ref="D4:K4" si="0">SUM(D5:D7)</f>
        <v>95128</v>
      </c>
      <c r="E4" s="148">
        <f t="shared" si="0"/>
        <v>88301</v>
      </c>
      <c r="F4" s="149">
        <f t="shared" si="0"/>
        <v>103438</v>
      </c>
      <c r="G4" s="148">
        <f t="shared" si="0"/>
        <v>104788</v>
      </c>
      <c r="H4" s="150">
        <f t="shared" si="0"/>
        <v>103819</v>
      </c>
      <c r="I4" s="148">
        <f t="shared" si="0"/>
        <v>105618</v>
      </c>
      <c r="J4" s="148">
        <f t="shared" si="0"/>
        <v>109254</v>
      </c>
      <c r="K4" s="148">
        <f t="shared" si="0"/>
        <v>115688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58406</v>
      </c>
      <c r="D5" s="153">
        <v>63811</v>
      </c>
      <c r="E5" s="153">
        <v>63339</v>
      </c>
      <c r="F5" s="152">
        <v>67917</v>
      </c>
      <c r="G5" s="153">
        <v>69567</v>
      </c>
      <c r="H5" s="154">
        <v>69475</v>
      </c>
      <c r="I5" s="153">
        <v>70239</v>
      </c>
      <c r="J5" s="153">
        <v>74875</v>
      </c>
      <c r="K5" s="154">
        <v>79484</v>
      </c>
      <c r="AA5" s="41">
        <v>3</v>
      </c>
    </row>
    <row r="6" spans="1:27" s="18" customFormat="1" ht="12.75" customHeight="1" x14ac:dyDescent="0.25">
      <c r="A6" s="64"/>
      <c r="B6" s="114" t="s">
        <v>45</v>
      </c>
      <c r="C6" s="156">
        <v>26879</v>
      </c>
      <c r="D6" s="157">
        <v>31263</v>
      </c>
      <c r="E6" s="157">
        <v>24962</v>
      </c>
      <c r="F6" s="156">
        <v>35521</v>
      </c>
      <c r="G6" s="157">
        <v>35221</v>
      </c>
      <c r="H6" s="158">
        <v>34344</v>
      </c>
      <c r="I6" s="157">
        <v>35379</v>
      </c>
      <c r="J6" s="157">
        <v>34379</v>
      </c>
      <c r="K6" s="158">
        <v>36204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0</v>
      </c>
      <c r="D7" s="160">
        <v>54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551</v>
      </c>
      <c r="D8" s="148">
        <f t="shared" ref="D8:K8" si="1">SUM(D9:D15)</f>
        <v>652</v>
      </c>
      <c r="E8" s="148">
        <f t="shared" si="1"/>
        <v>2834</v>
      </c>
      <c r="F8" s="149">
        <f t="shared" si="1"/>
        <v>512</v>
      </c>
      <c r="G8" s="148">
        <f t="shared" si="1"/>
        <v>5523</v>
      </c>
      <c r="H8" s="150">
        <f t="shared" si="1"/>
        <v>5526</v>
      </c>
      <c r="I8" s="148">
        <f t="shared" si="1"/>
        <v>962</v>
      </c>
      <c r="J8" s="148">
        <f t="shared" si="1"/>
        <v>986</v>
      </c>
      <c r="K8" s="148">
        <f t="shared" si="1"/>
        <v>1038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551</v>
      </c>
      <c r="D15" s="160">
        <v>652</v>
      </c>
      <c r="E15" s="160">
        <v>2834</v>
      </c>
      <c r="F15" s="159">
        <v>512</v>
      </c>
      <c r="G15" s="160">
        <v>5523</v>
      </c>
      <c r="H15" s="161">
        <v>5526</v>
      </c>
      <c r="I15" s="160">
        <v>962</v>
      </c>
      <c r="J15" s="160">
        <v>986</v>
      </c>
      <c r="K15" s="161">
        <v>1038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1626</v>
      </c>
      <c r="D16" s="148">
        <f t="shared" ref="D16:K16" si="2">SUM(D17:D23)</f>
        <v>4068</v>
      </c>
      <c r="E16" s="148">
        <f t="shared" si="2"/>
        <v>4601</v>
      </c>
      <c r="F16" s="149">
        <f t="shared" si="2"/>
        <v>4972</v>
      </c>
      <c r="G16" s="148">
        <f t="shared" si="2"/>
        <v>12308</v>
      </c>
      <c r="H16" s="150">
        <f t="shared" si="2"/>
        <v>13084</v>
      </c>
      <c r="I16" s="148">
        <f t="shared" si="2"/>
        <v>8001</v>
      </c>
      <c r="J16" s="148">
        <f t="shared" si="2"/>
        <v>7801</v>
      </c>
      <c r="K16" s="148">
        <f t="shared" si="2"/>
        <v>8214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1626</v>
      </c>
      <c r="D18" s="157">
        <v>4068</v>
      </c>
      <c r="E18" s="157">
        <v>3503</v>
      </c>
      <c r="F18" s="156">
        <v>4972</v>
      </c>
      <c r="G18" s="157">
        <v>12308</v>
      </c>
      <c r="H18" s="158">
        <v>13084</v>
      </c>
      <c r="I18" s="157">
        <v>8001</v>
      </c>
      <c r="J18" s="157">
        <v>7801</v>
      </c>
      <c r="K18" s="158">
        <v>8214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1098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0</v>
      </c>
      <c r="E24" s="148">
        <v>726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87462</v>
      </c>
      <c r="D26" s="103">
        <f t="shared" ref="D26:K26" si="3">+D4+D8+D16+D24</f>
        <v>99848</v>
      </c>
      <c r="E26" s="103">
        <f t="shared" si="3"/>
        <v>96462</v>
      </c>
      <c r="F26" s="104">
        <f t="shared" si="3"/>
        <v>108922</v>
      </c>
      <c r="G26" s="103">
        <f t="shared" si="3"/>
        <v>122619</v>
      </c>
      <c r="H26" s="105">
        <f t="shared" si="3"/>
        <v>122429</v>
      </c>
      <c r="I26" s="103">
        <f t="shared" si="3"/>
        <v>114581</v>
      </c>
      <c r="J26" s="103">
        <f t="shared" si="3"/>
        <v>118041</v>
      </c>
      <c r="K26" s="103">
        <f t="shared" si="3"/>
        <v>124940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172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71" t="s">
        <v>152</v>
      </c>
      <c r="C4" s="157">
        <v>2299</v>
      </c>
      <c r="D4" s="157">
        <v>6258</v>
      </c>
      <c r="E4" s="157">
        <v>8521</v>
      </c>
      <c r="F4" s="152">
        <v>9263</v>
      </c>
      <c r="G4" s="153">
        <v>8697</v>
      </c>
      <c r="H4" s="154">
        <v>8682</v>
      </c>
      <c r="I4" s="157">
        <v>8483</v>
      </c>
      <c r="J4" s="157">
        <v>8362</v>
      </c>
      <c r="K4" s="157">
        <v>8885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153</v>
      </c>
      <c r="C5" s="157">
        <v>16361</v>
      </c>
      <c r="D5" s="157">
        <v>14953</v>
      </c>
      <c r="E5" s="157">
        <v>10497</v>
      </c>
      <c r="F5" s="156">
        <v>9056</v>
      </c>
      <c r="G5" s="157">
        <v>8855</v>
      </c>
      <c r="H5" s="158">
        <v>15041</v>
      </c>
      <c r="I5" s="157">
        <v>17022</v>
      </c>
      <c r="J5" s="157">
        <v>9574</v>
      </c>
      <c r="K5" s="157">
        <v>10202</v>
      </c>
      <c r="Z5" s="163">
        <f t="shared" si="0"/>
        <v>1</v>
      </c>
      <c r="AA5" s="41">
        <v>4</v>
      </c>
    </row>
    <row r="6" spans="1:27" s="18" customFormat="1" ht="12.75" customHeight="1" x14ac:dyDescent="0.2">
      <c r="A6" s="70"/>
      <c r="B6" s="171" t="s">
        <v>154</v>
      </c>
      <c r="C6" s="157">
        <v>8712</v>
      </c>
      <c r="D6" s="157">
        <v>7643</v>
      </c>
      <c r="E6" s="157">
        <v>13776</v>
      </c>
      <c r="F6" s="156">
        <v>15583</v>
      </c>
      <c r="G6" s="157">
        <v>15102</v>
      </c>
      <c r="H6" s="158">
        <v>6584</v>
      </c>
      <c r="I6" s="157">
        <v>6332</v>
      </c>
      <c r="J6" s="157">
        <v>16940</v>
      </c>
      <c r="K6" s="157">
        <v>17995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71" t="s">
        <v>155</v>
      </c>
      <c r="C7" s="157">
        <v>29621</v>
      </c>
      <c r="D7" s="157">
        <v>23555</v>
      </c>
      <c r="E7" s="157">
        <v>16004</v>
      </c>
      <c r="F7" s="156">
        <v>45099</v>
      </c>
      <c r="G7" s="157">
        <v>44671</v>
      </c>
      <c r="H7" s="158">
        <v>45529</v>
      </c>
      <c r="I7" s="157">
        <v>46246</v>
      </c>
      <c r="J7" s="157">
        <v>46277</v>
      </c>
      <c r="K7" s="157">
        <v>48769</v>
      </c>
      <c r="Z7" s="163">
        <f t="shared" si="0"/>
        <v>1</v>
      </c>
      <c r="AA7" s="41">
        <v>1</v>
      </c>
    </row>
    <row r="8" spans="1:27" s="18" customFormat="1" ht="12.75" customHeight="1" x14ac:dyDescent="0.2">
      <c r="A8" s="70"/>
      <c r="B8" s="171" t="s">
        <v>156</v>
      </c>
      <c r="C8" s="157">
        <v>96003</v>
      </c>
      <c r="D8" s="157">
        <v>99052</v>
      </c>
      <c r="E8" s="157">
        <v>106812</v>
      </c>
      <c r="F8" s="156">
        <v>105275</v>
      </c>
      <c r="G8" s="157">
        <v>93639</v>
      </c>
      <c r="H8" s="158">
        <v>88898</v>
      </c>
      <c r="I8" s="157">
        <v>116415</v>
      </c>
      <c r="J8" s="157">
        <v>118059</v>
      </c>
      <c r="K8" s="157">
        <v>121591</v>
      </c>
      <c r="Z8" s="163">
        <f t="shared" si="0"/>
        <v>1</v>
      </c>
      <c r="AA8" s="32" t="s">
        <v>14</v>
      </c>
    </row>
    <row r="9" spans="1:27" s="18" customFormat="1" ht="12.75" customHeight="1" x14ac:dyDescent="0.2">
      <c r="A9" s="70"/>
      <c r="B9" s="171" t="s">
        <v>157</v>
      </c>
      <c r="C9" s="157">
        <v>4052</v>
      </c>
      <c r="D9" s="157">
        <v>4638</v>
      </c>
      <c r="E9" s="157">
        <v>4226</v>
      </c>
      <c r="F9" s="156">
        <v>5387</v>
      </c>
      <c r="G9" s="157">
        <v>6602</v>
      </c>
      <c r="H9" s="158">
        <v>6374</v>
      </c>
      <c r="I9" s="157">
        <v>6182</v>
      </c>
      <c r="J9" s="157">
        <v>8383</v>
      </c>
      <c r="K9" s="157">
        <v>10183</v>
      </c>
      <c r="Z9" s="163">
        <f t="shared" si="0"/>
        <v>1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157048</v>
      </c>
      <c r="D19" s="103">
        <f t="shared" ref="D19:K19" si="1">SUM(D4:D18)</f>
        <v>156099</v>
      </c>
      <c r="E19" s="103">
        <f t="shared" si="1"/>
        <v>159836</v>
      </c>
      <c r="F19" s="104">
        <f t="shared" si="1"/>
        <v>189663</v>
      </c>
      <c r="G19" s="103">
        <f t="shared" si="1"/>
        <v>177566</v>
      </c>
      <c r="H19" s="105">
        <f t="shared" si="1"/>
        <v>171108</v>
      </c>
      <c r="I19" s="103">
        <f t="shared" si="1"/>
        <v>200680</v>
      </c>
      <c r="J19" s="103">
        <f t="shared" si="1"/>
        <v>207595</v>
      </c>
      <c r="K19" s="103">
        <f t="shared" si="1"/>
        <v>217625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173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135547</v>
      </c>
      <c r="D4" s="148">
        <f t="shared" ref="D4:K4" si="0">SUM(D5:D7)</f>
        <v>148415</v>
      </c>
      <c r="E4" s="148">
        <f t="shared" si="0"/>
        <v>153373</v>
      </c>
      <c r="F4" s="149">
        <f t="shared" si="0"/>
        <v>160717</v>
      </c>
      <c r="G4" s="148">
        <f t="shared" si="0"/>
        <v>138894</v>
      </c>
      <c r="H4" s="150">
        <f t="shared" si="0"/>
        <v>137120</v>
      </c>
      <c r="I4" s="148">
        <f t="shared" si="0"/>
        <v>169604</v>
      </c>
      <c r="J4" s="148">
        <f t="shared" si="0"/>
        <v>175732</v>
      </c>
      <c r="K4" s="148">
        <f t="shared" si="0"/>
        <v>184084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30536</v>
      </c>
      <c r="D5" s="153">
        <v>36790</v>
      </c>
      <c r="E5" s="153">
        <v>42037</v>
      </c>
      <c r="F5" s="152">
        <v>47034</v>
      </c>
      <c r="G5" s="153">
        <v>45333</v>
      </c>
      <c r="H5" s="154">
        <v>45198</v>
      </c>
      <c r="I5" s="153">
        <v>45085</v>
      </c>
      <c r="J5" s="153">
        <v>47939</v>
      </c>
      <c r="K5" s="154">
        <v>50959</v>
      </c>
      <c r="AA5" s="41">
        <v>4</v>
      </c>
    </row>
    <row r="6" spans="1:27" s="18" customFormat="1" ht="12.75" customHeight="1" x14ac:dyDescent="0.25">
      <c r="A6" s="64"/>
      <c r="B6" s="114" t="s">
        <v>45</v>
      </c>
      <c r="C6" s="156">
        <v>104690</v>
      </c>
      <c r="D6" s="157">
        <v>111053</v>
      </c>
      <c r="E6" s="157">
        <v>111336</v>
      </c>
      <c r="F6" s="156">
        <v>113683</v>
      </c>
      <c r="G6" s="157">
        <v>93561</v>
      </c>
      <c r="H6" s="158">
        <v>91922</v>
      </c>
      <c r="I6" s="157">
        <v>124519</v>
      </c>
      <c r="J6" s="157">
        <v>127793</v>
      </c>
      <c r="K6" s="158">
        <v>133125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321</v>
      </c>
      <c r="D7" s="160">
        <v>572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17571</v>
      </c>
      <c r="D8" s="148">
        <f t="shared" ref="D8:K8" si="1">SUM(D9:D15)</f>
        <v>2</v>
      </c>
      <c r="E8" s="148">
        <f t="shared" si="1"/>
        <v>11</v>
      </c>
      <c r="F8" s="149">
        <f t="shared" si="1"/>
        <v>20476</v>
      </c>
      <c r="G8" s="148">
        <f t="shared" si="1"/>
        <v>20476</v>
      </c>
      <c r="H8" s="150">
        <f t="shared" si="1"/>
        <v>20476</v>
      </c>
      <c r="I8" s="148">
        <f t="shared" si="1"/>
        <v>20476</v>
      </c>
      <c r="J8" s="148">
        <f t="shared" si="1"/>
        <v>20998</v>
      </c>
      <c r="K8" s="148">
        <f t="shared" si="1"/>
        <v>22100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17571</v>
      </c>
      <c r="D11" s="157">
        <v>0</v>
      </c>
      <c r="E11" s="157">
        <v>0</v>
      </c>
      <c r="F11" s="156">
        <v>20476</v>
      </c>
      <c r="G11" s="157">
        <v>20476</v>
      </c>
      <c r="H11" s="158">
        <v>20476</v>
      </c>
      <c r="I11" s="157">
        <v>20476</v>
      </c>
      <c r="J11" s="157">
        <v>20998</v>
      </c>
      <c r="K11" s="158">
        <v>22100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0</v>
      </c>
      <c r="D15" s="160">
        <v>2</v>
      </c>
      <c r="E15" s="160">
        <v>11</v>
      </c>
      <c r="F15" s="159">
        <v>0</v>
      </c>
      <c r="G15" s="160">
        <v>0</v>
      </c>
      <c r="H15" s="161">
        <v>0</v>
      </c>
      <c r="I15" s="160">
        <v>0</v>
      </c>
      <c r="J15" s="160">
        <v>0</v>
      </c>
      <c r="K15" s="161">
        <v>0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3930</v>
      </c>
      <c r="D16" s="148">
        <f t="shared" ref="D16:K16" si="2">SUM(D17:D23)</f>
        <v>7682</v>
      </c>
      <c r="E16" s="148">
        <f t="shared" si="2"/>
        <v>6394</v>
      </c>
      <c r="F16" s="149">
        <f t="shared" si="2"/>
        <v>8470</v>
      </c>
      <c r="G16" s="148">
        <f t="shared" si="2"/>
        <v>18196</v>
      </c>
      <c r="H16" s="150">
        <f t="shared" si="2"/>
        <v>13512</v>
      </c>
      <c r="I16" s="148">
        <f t="shared" si="2"/>
        <v>10600</v>
      </c>
      <c r="J16" s="148">
        <f t="shared" si="2"/>
        <v>10865</v>
      </c>
      <c r="K16" s="148">
        <f t="shared" si="2"/>
        <v>11441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2628</v>
      </c>
      <c r="D18" s="157">
        <v>7654</v>
      </c>
      <c r="E18" s="157">
        <v>6389</v>
      </c>
      <c r="F18" s="156">
        <v>7314</v>
      </c>
      <c r="G18" s="157">
        <v>17040</v>
      </c>
      <c r="H18" s="158">
        <v>12356</v>
      </c>
      <c r="I18" s="157">
        <v>7200</v>
      </c>
      <c r="J18" s="157">
        <v>10865</v>
      </c>
      <c r="K18" s="158">
        <v>11441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1302</v>
      </c>
      <c r="D23" s="160">
        <v>28</v>
      </c>
      <c r="E23" s="160">
        <v>5</v>
      </c>
      <c r="F23" s="159">
        <v>1156</v>
      </c>
      <c r="G23" s="160">
        <v>1156</v>
      </c>
      <c r="H23" s="161">
        <v>1156</v>
      </c>
      <c r="I23" s="160">
        <v>3400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0</v>
      </c>
      <c r="E24" s="148">
        <v>58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157048</v>
      </c>
      <c r="D26" s="103">
        <f t="shared" ref="D26:K26" si="3">+D4+D8+D16+D24</f>
        <v>156099</v>
      </c>
      <c r="E26" s="103">
        <f t="shared" si="3"/>
        <v>159836</v>
      </c>
      <c r="F26" s="104">
        <f t="shared" si="3"/>
        <v>189663</v>
      </c>
      <c r="G26" s="103">
        <f t="shared" si="3"/>
        <v>177566</v>
      </c>
      <c r="H26" s="105">
        <f t="shared" si="3"/>
        <v>171108</v>
      </c>
      <c r="I26" s="103">
        <f t="shared" si="3"/>
        <v>200680</v>
      </c>
      <c r="J26" s="103">
        <f t="shared" si="3"/>
        <v>207595</v>
      </c>
      <c r="K26" s="103">
        <f t="shared" si="3"/>
        <v>217625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174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71" t="s">
        <v>158</v>
      </c>
      <c r="C4" s="157">
        <v>3219</v>
      </c>
      <c r="D4" s="157">
        <v>1445</v>
      </c>
      <c r="E4" s="157">
        <v>2135</v>
      </c>
      <c r="F4" s="152">
        <v>2761</v>
      </c>
      <c r="G4" s="153">
        <v>2785</v>
      </c>
      <c r="H4" s="154">
        <v>2617</v>
      </c>
      <c r="I4" s="157">
        <v>3150</v>
      </c>
      <c r="J4" s="157">
        <v>3323</v>
      </c>
      <c r="K4" s="157">
        <v>3528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159</v>
      </c>
      <c r="C5" s="157">
        <v>7842</v>
      </c>
      <c r="D5" s="157">
        <v>8464</v>
      </c>
      <c r="E5" s="157">
        <v>4259</v>
      </c>
      <c r="F5" s="156">
        <v>13194</v>
      </c>
      <c r="G5" s="157">
        <v>10710</v>
      </c>
      <c r="H5" s="158">
        <v>10297</v>
      </c>
      <c r="I5" s="157">
        <v>10474</v>
      </c>
      <c r="J5" s="157">
        <v>11348</v>
      </c>
      <c r="K5" s="157">
        <v>12040</v>
      </c>
      <c r="Z5" s="163">
        <f t="shared" si="0"/>
        <v>1</v>
      </c>
      <c r="AA5" s="41">
        <v>5</v>
      </c>
    </row>
    <row r="6" spans="1:27" s="18" customFormat="1" ht="12.75" customHeight="1" x14ac:dyDescent="0.2">
      <c r="A6" s="70"/>
      <c r="B6" s="171" t="s">
        <v>160</v>
      </c>
      <c r="C6" s="157">
        <v>0</v>
      </c>
      <c r="D6" s="157">
        <v>0</v>
      </c>
      <c r="E6" s="157">
        <v>580</v>
      </c>
      <c r="F6" s="156">
        <v>4890</v>
      </c>
      <c r="G6" s="157">
        <v>13981</v>
      </c>
      <c r="H6" s="158">
        <v>14393</v>
      </c>
      <c r="I6" s="157">
        <v>19732</v>
      </c>
      <c r="J6" s="157">
        <v>12481</v>
      </c>
      <c r="K6" s="157">
        <v>13262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71" t="s">
        <v>161</v>
      </c>
      <c r="C7" s="157">
        <v>63056</v>
      </c>
      <c r="D7" s="157">
        <v>62391</v>
      </c>
      <c r="E7" s="157">
        <v>65875</v>
      </c>
      <c r="F7" s="156">
        <v>62677</v>
      </c>
      <c r="G7" s="157">
        <v>62227</v>
      </c>
      <c r="H7" s="158">
        <v>61873</v>
      </c>
      <c r="I7" s="157">
        <v>53619</v>
      </c>
      <c r="J7" s="157">
        <v>57616</v>
      </c>
      <c r="K7" s="157">
        <v>59637</v>
      </c>
      <c r="Z7" s="163">
        <f t="shared" si="0"/>
        <v>1</v>
      </c>
      <c r="AA7" s="41">
        <v>1</v>
      </c>
    </row>
    <row r="8" spans="1:27" s="18" customFormat="1" ht="12.75" hidden="1" customHeight="1" x14ac:dyDescent="0.2">
      <c r="A8" s="70"/>
      <c r="B8" s="171" t="s">
        <v>0</v>
      </c>
      <c r="C8" s="157"/>
      <c r="D8" s="157"/>
      <c r="E8" s="157"/>
      <c r="F8" s="156"/>
      <c r="G8" s="157"/>
      <c r="H8" s="158"/>
      <c r="I8" s="157"/>
      <c r="J8" s="157"/>
      <c r="K8" s="157"/>
      <c r="Z8" s="163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71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74117</v>
      </c>
      <c r="D19" s="103">
        <f t="shared" ref="D19:K19" si="1">SUM(D4:D18)</f>
        <v>72300</v>
      </c>
      <c r="E19" s="103">
        <f t="shared" si="1"/>
        <v>72849</v>
      </c>
      <c r="F19" s="104">
        <f t="shared" si="1"/>
        <v>83522</v>
      </c>
      <c r="G19" s="103">
        <f t="shared" si="1"/>
        <v>89703</v>
      </c>
      <c r="H19" s="105">
        <f t="shared" si="1"/>
        <v>89180</v>
      </c>
      <c r="I19" s="103">
        <f t="shared" si="1"/>
        <v>86975</v>
      </c>
      <c r="J19" s="103">
        <f t="shared" si="1"/>
        <v>84768</v>
      </c>
      <c r="K19" s="103">
        <f t="shared" si="1"/>
        <v>88467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175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37812</v>
      </c>
      <c r="D4" s="148">
        <f t="shared" ref="D4:K4" si="0">SUM(D5:D7)</f>
        <v>38074</v>
      </c>
      <c r="E4" s="148">
        <f t="shared" si="0"/>
        <v>28273</v>
      </c>
      <c r="F4" s="149">
        <f t="shared" si="0"/>
        <v>44813</v>
      </c>
      <c r="G4" s="148">
        <f t="shared" si="0"/>
        <v>47044</v>
      </c>
      <c r="H4" s="150">
        <f t="shared" si="0"/>
        <v>46521</v>
      </c>
      <c r="I4" s="148">
        <f t="shared" si="0"/>
        <v>42157</v>
      </c>
      <c r="J4" s="148">
        <f t="shared" si="0"/>
        <v>43782</v>
      </c>
      <c r="K4" s="148">
        <f t="shared" si="0"/>
        <v>46456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16406</v>
      </c>
      <c r="D5" s="153">
        <v>16071</v>
      </c>
      <c r="E5" s="153">
        <v>15307</v>
      </c>
      <c r="F5" s="152">
        <v>24001</v>
      </c>
      <c r="G5" s="153">
        <v>21041</v>
      </c>
      <c r="H5" s="154">
        <v>21105</v>
      </c>
      <c r="I5" s="153">
        <v>26111</v>
      </c>
      <c r="J5" s="153">
        <v>27783</v>
      </c>
      <c r="K5" s="154">
        <v>29534</v>
      </c>
      <c r="AA5" s="41">
        <v>5</v>
      </c>
    </row>
    <row r="6" spans="1:27" s="18" customFormat="1" ht="12.75" customHeight="1" x14ac:dyDescent="0.25">
      <c r="A6" s="64"/>
      <c r="B6" s="114" t="s">
        <v>45</v>
      </c>
      <c r="C6" s="156">
        <v>21406</v>
      </c>
      <c r="D6" s="157">
        <v>22003</v>
      </c>
      <c r="E6" s="157">
        <v>12966</v>
      </c>
      <c r="F6" s="156">
        <v>20812</v>
      </c>
      <c r="G6" s="157">
        <v>26003</v>
      </c>
      <c r="H6" s="158">
        <v>25416</v>
      </c>
      <c r="I6" s="157">
        <v>16046</v>
      </c>
      <c r="J6" s="157">
        <v>15999</v>
      </c>
      <c r="K6" s="158">
        <v>16922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0</v>
      </c>
      <c r="D7" s="160">
        <v>0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36305</v>
      </c>
      <c r="D8" s="148">
        <f t="shared" ref="D8:K8" si="1">SUM(D9:D15)</f>
        <v>34226</v>
      </c>
      <c r="E8" s="148">
        <f t="shared" si="1"/>
        <v>44561</v>
      </c>
      <c r="F8" s="149">
        <f t="shared" si="1"/>
        <v>38709</v>
      </c>
      <c r="G8" s="148">
        <f t="shared" si="1"/>
        <v>42659</v>
      </c>
      <c r="H8" s="150">
        <f t="shared" si="1"/>
        <v>42659</v>
      </c>
      <c r="I8" s="148">
        <f t="shared" si="1"/>
        <v>44818</v>
      </c>
      <c r="J8" s="148">
        <f t="shared" si="1"/>
        <v>40986</v>
      </c>
      <c r="K8" s="148">
        <f t="shared" si="1"/>
        <v>42011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36305</v>
      </c>
      <c r="D10" s="157">
        <v>34207</v>
      </c>
      <c r="E10" s="157">
        <v>41966</v>
      </c>
      <c r="F10" s="156">
        <v>38709</v>
      </c>
      <c r="G10" s="157">
        <v>42659</v>
      </c>
      <c r="H10" s="158">
        <v>42659</v>
      </c>
      <c r="I10" s="157">
        <v>44818</v>
      </c>
      <c r="J10" s="157">
        <v>40986</v>
      </c>
      <c r="K10" s="158">
        <v>42011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0</v>
      </c>
      <c r="D15" s="160">
        <v>19</v>
      </c>
      <c r="E15" s="160">
        <v>2595</v>
      </c>
      <c r="F15" s="159">
        <v>0</v>
      </c>
      <c r="G15" s="160">
        <v>0</v>
      </c>
      <c r="H15" s="161">
        <v>0</v>
      </c>
      <c r="I15" s="160">
        <v>0</v>
      </c>
      <c r="J15" s="160">
        <v>0</v>
      </c>
      <c r="K15" s="161">
        <v>0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0</v>
      </c>
      <c r="D16" s="148">
        <f t="shared" ref="D16:K16" si="2">SUM(D17:D23)</f>
        <v>0</v>
      </c>
      <c r="E16" s="148">
        <f t="shared" si="2"/>
        <v>0</v>
      </c>
      <c r="F16" s="149">
        <f t="shared" si="2"/>
        <v>0</v>
      </c>
      <c r="G16" s="148">
        <f t="shared" si="2"/>
        <v>0</v>
      </c>
      <c r="H16" s="150">
        <f t="shared" si="2"/>
        <v>0</v>
      </c>
      <c r="I16" s="148">
        <f t="shared" si="2"/>
        <v>0</v>
      </c>
      <c r="J16" s="148">
        <f t="shared" si="2"/>
        <v>0</v>
      </c>
      <c r="K16" s="148">
        <f t="shared" si="2"/>
        <v>0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0</v>
      </c>
      <c r="D18" s="157">
        <v>0</v>
      </c>
      <c r="E18" s="157">
        <v>0</v>
      </c>
      <c r="F18" s="156">
        <v>0</v>
      </c>
      <c r="G18" s="157">
        <v>0</v>
      </c>
      <c r="H18" s="158">
        <v>0</v>
      </c>
      <c r="I18" s="157">
        <v>0</v>
      </c>
      <c r="J18" s="157">
        <v>0</v>
      </c>
      <c r="K18" s="158">
        <v>0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0</v>
      </c>
      <c r="E24" s="148">
        <v>15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74117</v>
      </c>
      <c r="D26" s="103">
        <f t="shared" ref="D26:K26" si="3">+D4+D8+D16+D24</f>
        <v>72300</v>
      </c>
      <c r="E26" s="103">
        <f t="shared" si="3"/>
        <v>72849</v>
      </c>
      <c r="F26" s="104">
        <f t="shared" si="3"/>
        <v>83522</v>
      </c>
      <c r="G26" s="103">
        <f t="shared" si="3"/>
        <v>89703</v>
      </c>
      <c r="H26" s="105">
        <f t="shared" si="3"/>
        <v>89180</v>
      </c>
      <c r="I26" s="103">
        <f t="shared" si="3"/>
        <v>86975</v>
      </c>
      <c r="J26" s="103">
        <f t="shared" si="3"/>
        <v>84768</v>
      </c>
      <c r="K26" s="103">
        <f t="shared" si="3"/>
        <v>88467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B.1</vt:lpstr>
      <vt:lpstr>B.2</vt:lpstr>
      <vt:lpstr>B.2.1</vt:lpstr>
      <vt:lpstr>B.2.2</vt:lpstr>
      <vt:lpstr>B.2.3</vt:lpstr>
      <vt:lpstr>B.2.4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Andile Msane</dc:creator>
  <cp:lastModifiedBy>Jonathan Benjamin</cp:lastModifiedBy>
  <dcterms:created xsi:type="dcterms:W3CDTF">2014-05-28T13:30:21Z</dcterms:created>
  <dcterms:modified xsi:type="dcterms:W3CDTF">2014-05-30T07:50:31Z</dcterms:modified>
</cp:coreProperties>
</file>