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9" r:id="rId1"/>
    <sheet name="C.3" sheetId="10" r:id="rId2"/>
    <sheet name="C.4" sheetId="1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B.1" sheetId="1" r:id="rId12"/>
    <sheet name="B.2" sheetId="2" r:id="rId13"/>
    <sheet name="B.2.1" sheetId="3" r:id="rId14"/>
    <sheet name="B.2.2" sheetId="4" r:id="rId15"/>
    <sheet name="B.2.3" sheetId="5" r:id="rId16"/>
    <sheet name="B.2.4" sheetId="6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J16" i="19" l="1"/>
  <c r="I16" i="19"/>
  <c r="F16" i="19"/>
  <c r="E16" i="19"/>
  <c r="K16" i="19"/>
  <c r="H16" i="19"/>
  <c r="G16" i="19"/>
  <c r="D16" i="19"/>
  <c r="C16" i="19"/>
  <c r="K8" i="19"/>
  <c r="J8" i="19"/>
  <c r="H8" i="19"/>
  <c r="G8" i="19"/>
  <c r="F8" i="19"/>
  <c r="D8" i="19"/>
  <c r="C8" i="19"/>
  <c r="I8" i="19"/>
  <c r="E8" i="19"/>
  <c r="K4" i="19"/>
  <c r="K26" i="19" s="1"/>
  <c r="J4" i="19"/>
  <c r="H4" i="19"/>
  <c r="H26" i="19" s="1"/>
  <c r="G4" i="19"/>
  <c r="G26" i="19" s="1"/>
  <c r="F4" i="19"/>
  <c r="D4" i="19"/>
  <c r="D26" i="19" s="1"/>
  <c r="C4" i="19"/>
  <c r="C26" i="19" s="1"/>
  <c r="I4" i="19"/>
  <c r="E4" i="19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K19" i="18"/>
  <c r="J19" i="18"/>
  <c r="I19" i="18"/>
  <c r="H19" i="18"/>
  <c r="G19" i="18"/>
  <c r="F19" i="18"/>
  <c r="E19" i="18"/>
  <c r="D19" i="18"/>
  <c r="C19" i="18"/>
  <c r="Z4" i="18"/>
  <c r="K16" i="17"/>
  <c r="H16" i="17"/>
  <c r="G16" i="17"/>
  <c r="D16" i="17"/>
  <c r="C16" i="17"/>
  <c r="J16" i="17"/>
  <c r="I16" i="17"/>
  <c r="F16" i="17"/>
  <c r="E16" i="17"/>
  <c r="I8" i="17"/>
  <c r="H8" i="17"/>
  <c r="E8" i="17"/>
  <c r="D8" i="17"/>
  <c r="K8" i="17"/>
  <c r="J8" i="17"/>
  <c r="G8" i="17"/>
  <c r="F8" i="17"/>
  <c r="C8" i="17"/>
  <c r="I4" i="17"/>
  <c r="I26" i="17" s="1"/>
  <c r="H4" i="17"/>
  <c r="H26" i="17" s="1"/>
  <c r="E4" i="17"/>
  <c r="E26" i="17" s="1"/>
  <c r="D4" i="17"/>
  <c r="D26" i="17" s="1"/>
  <c r="K4" i="17"/>
  <c r="J4" i="17"/>
  <c r="J26" i="17" s="1"/>
  <c r="G4" i="17"/>
  <c r="G26" i="17" s="1"/>
  <c r="F4" i="17"/>
  <c r="F26" i="17" s="1"/>
  <c r="C4" i="17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19" i="16"/>
  <c r="J19" i="16"/>
  <c r="I19" i="16"/>
  <c r="H19" i="16"/>
  <c r="G19" i="16"/>
  <c r="F19" i="16"/>
  <c r="E19" i="16"/>
  <c r="D19" i="16"/>
  <c r="C19" i="16"/>
  <c r="K16" i="15"/>
  <c r="G16" i="15"/>
  <c r="C16" i="15"/>
  <c r="I16" i="15"/>
  <c r="H16" i="15"/>
  <c r="E16" i="15"/>
  <c r="D16" i="15"/>
  <c r="J16" i="15"/>
  <c r="F16" i="15"/>
  <c r="H8" i="15"/>
  <c r="D8" i="15"/>
  <c r="J8" i="15"/>
  <c r="I8" i="15"/>
  <c r="F8" i="15"/>
  <c r="E8" i="15"/>
  <c r="K8" i="15"/>
  <c r="G8" i="15"/>
  <c r="C8" i="15"/>
  <c r="H4" i="15"/>
  <c r="H26" i="15" s="1"/>
  <c r="D4" i="15"/>
  <c r="D26" i="15" s="1"/>
  <c r="I4" i="15"/>
  <c r="I26" i="15" s="1"/>
  <c r="E4" i="15"/>
  <c r="E26" i="15" s="1"/>
  <c r="J4" i="15"/>
  <c r="J26" i="15" s="1"/>
  <c r="F4" i="15"/>
  <c r="F26" i="15" s="1"/>
  <c r="K4" i="15"/>
  <c r="K26" i="15" s="1"/>
  <c r="G4" i="15"/>
  <c r="G26" i="15" s="1"/>
  <c r="C4" i="15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K19" i="14"/>
  <c r="J19" i="14"/>
  <c r="I19" i="14"/>
  <c r="H19" i="14"/>
  <c r="G19" i="14"/>
  <c r="F19" i="14"/>
  <c r="E19" i="14"/>
  <c r="D19" i="14"/>
  <c r="C19" i="14"/>
  <c r="Z4" i="14"/>
  <c r="J16" i="13"/>
  <c r="F16" i="13"/>
  <c r="K16" i="13"/>
  <c r="G16" i="13"/>
  <c r="C16" i="13"/>
  <c r="I16" i="13"/>
  <c r="H16" i="13"/>
  <c r="E16" i="13"/>
  <c r="D16" i="13"/>
  <c r="H8" i="13"/>
  <c r="D8" i="13"/>
  <c r="K8" i="13"/>
  <c r="J8" i="13"/>
  <c r="I8" i="13"/>
  <c r="G8" i="13"/>
  <c r="F8" i="13"/>
  <c r="E8" i="13"/>
  <c r="C8" i="13"/>
  <c r="J4" i="13"/>
  <c r="F4" i="13"/>
  <c r="K4" i="13"/>
  <c r="G4" i="13"/>
  <c r="C4" i="13"/>
  <c r="H4" i="13"/>
  <c r="D4" i="13"/>
  <c r="I4" i="13"/>
  <c r="I26" i="13" s="1"/>
  <c r="E4" i="13"/>
  <c r="E26" i="13" s="1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K19" i="12"/>
  <c r="J19" i="12"/>
  <c r="I19" i="12"/>
  <c r="H19" i="12"/>
  <c r="G19" i="12"/>
  <c r="F19" i="12"/>
  <c r="E19" i="12"/>
  <c r="D19" i="12"/>
  <c r="C19" i="12"/>
  <c r="Z4" i="12"/>
  <c r="K16" i="11"/>
  <c r="J16" i="11"/>
  <c r="I16" i="11"/>
  <c r="H16" i="11"/>
  <c r="G16" i="11"/>
  <c r="F16" i="11"/>
  <c r="E16" i="11"/>
  <c r="D16" i="11"/>
  <c r="C16" i="11"/>
  <c r="H8" i="11"/>
  <c r="D8" i="11"/>
  <c r="K8" i="11"/>
  <c r="J8" i="11"/>
  <c r="I8" i="11"/>
  <c r="G8" i="11"/>
  <c r="F8" i="11"/>
  <c r="E8" i="11"/>
  <c r="C8" i="11"/>
  <c r="J4" i="11"/>
  <c r="J26" i="11" s="1"/>
  <c r="F4" i="11"/>
  <c r="F26" i="11" s="1"/>
  <c r="K4" i="11"/>
  <c r="K26" i="11" s="1"/>
  <c r="G4" i="11"/>
  <c r="G26" i="11" s="1"/>
  <c r="C4" i="11"/>
  <c r="C26" i="11" s="1"/>
  <c r="H4" i="11"/>
  <c r="H26" i="11" s="1"/>
  <c r="D4" i="11"/>
  <c r="D26" i="11" s="1"/>
  <c r="I4" i="11"/>
  <c r="I26" i="11" s="1"/>
  <c r="E4" i="11"/>
  <c r="E26" i="11" s="1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K19" i="10"/>
  <c r="J19" i="10"/>
  <c r="I19" i="10"/>
  <c r="H19" i="10"/>
  <c r="G19" i="10"/>
  <c r="F19" i="10"/>
  <c r="E19" i="10"/>
  <c r="D19" i="10"/>
  <c r="C19" i="10"/>
  <c r="Z4" i="10"/>
  <c r="K15" i="9"/>
  <c r="J15" i="9"/>
  <c r="I15" i="9"/>
  <c r="H15" i="9"/>
  <c r="G15" i="9"/>
  <c r="F15" i="9"/>
  <c r="E15" i="9"/>
  <c r="D15" i="9"/>
  <c r="C15" i="9"/>
  <c r="K4" i="9"/>
  <c r="J4" i="9"/>
  <c r="I4" i="9"/>
  <c r="G4" i="9"/>
  <c r="F4" i="9"/>
  <c r="E4" i="9"/>
  <c r="C4" i="9"/>
  <c r="M81" i="6"/>
  <c r="L81" i="6"/>
  <c r="K81" i="6"/>
  <c r="J81" i="6"/>
  <c r="I81" i="6"/>
  <c r="H81" i="6"/>
  <c r="G81" i="6"/>
  <c r="F81" i="6"/>
  <c r="E81" i="6"/>
  <c r="M78" i="6"/>
  <c r="L78" i="6"/>
  <c r="K78" i="6"/>
  <c r="J78" i="6"/>
  <c r="I78" i="6"/>
  <c r="H78" i="6"/>
  <c r="G78" i="6"/>
  <c r="F78" i="6"/>
  <c r="E78" i="6"/>
  <c r="M77" i="6"/>
  <c r="L77" i="6"/>
  <c r="K77" i="6"/>
  <c r="J77" i="6"/>
  <c r="I77" i="6"/>
  <c r="H77" i="6"/>
  <c r="G77" i="6"/>
  <c r="F77" i="6"/>
  <c r="E77" i="6"/>
  <c r="M73" i="6"/>
  <c r="L73" i="6"/>
  <c r="K73" i="6"/>
  <c r="J73" i="6"/>
  <c r="I73" i="6"/>
  <c r="H73" i="6"/>
  <c r="G73" i="6"/>
  <c r="F73" i="6"/>
  <c r="E73" i="6"/>
  <c r="M68" i="6"/>
  <c r="L68" i="6"/>
  <c r="K68" i="6"/>
  <c r="J68" i="6"/>
  <c r="I68" i="6"/>
  <c r="H68" i="6"/>
  <c r="G68" i="6"/>
  <c r="F68" i="6"/>
  <c r="E68" i="6"/>
  <c r="M65" i="6"/>
  <c r="L65" i="6"/>
  <c r="K65" i="6"/>
  <c r="J65" i="6"/>
  <c r="I65" i="6"/>
  <c r="H65" i="6"/>
  <c r="G65" i="6"/>
  <c r="F65" i="6"/>
  <c r="E65" i="6"/>
  <c r="M64" i="6"/>
  <c r="L64" i="6"/>
  <c r="K64" i="6"/>
  <c r="J64" i="6"/>
  <c r="I64" i="6"/>
  <c r="H64" i="6"/>
  <c r="G64" i="6"/>
  <c r="F64" i="6"/>
  <c r="E64" i="6"/>
  <c r="M59" i="6"/>
  <c r="L59" i="6"/>
  <c r="K59" i="6"/>
  <c r="J59" i="6"/>
  <c r="I59" i="6"/>
  <c r="H59" i="6"/>
  <c r="G59" i="6"/>
  <c r="F59" i="6"/>
  <c r="E59" i="6"/>
  <c r="M56" i="6"/>
  <c r="L56" i="6"/>
  <c r="K56" i="6"/>
  <c r="J56" i="6"/>
  <c r="I56" i="6"/>
  <c r="H56" i="6"/>
  <c r="G56" i="6"/>
  <c r="F56" i="6"/>
  <c r="E56" i="6"/>
  <c r="M53" i="6"/>
  <c r="L53" i="6"/>
  <c r="K53" i="6"/>
  <c r="J53" i="6"/>
  <c r="I53" i="6"/>
  <c r="H53" i="6"/>
  <c r="G53" i="6"/>
  <c r="F53" i="6"/>
  <c r="E53" i="6"/>
  <c r="M52" i="6"/>
  <c r="L52" i="6"/>
  <c r="K52" i="6"/>
  <c r="J52" i="6"/>
  <c r="I52" i="6"/>
  <c r="H52" i="6"/>
  <c r="G52" i="6"/>
  <c r="F52" i="6"/>
  <c r="E52" i="6"/>
  <c r="M51" i="6"/>
  <c r="L51" i="6"/>
  <c r="K51" i="6"/>
  <c r="J51" i="6"/>
  <c r="I51" i="6"/>
  <c r="H51" i="6"/>
  <c r="G51" i="6"/>
  <c r="F51" i="6"/>
  <c r="E51" i="6"/>
  <c r="M47" i="6"/>
  <c r="L47" i="6"/>
  <c r="K47" i="6"/>
  <c r="J47" i="6"/>
  <c r="I47" i="6"/>
  <c r="H47" i="6"/>
  <c r="G47" i="6"/>
  <c r="F47" i="6"/>
  <c r="E47" i="6"/>
  <c r="J8" i="6"/>
  <c r="F8" i="6"/>
  <c r="M8" i="6"/>
  <c r="L8" i="6"/>
  <c r="K8" i="6"/>
  <c r="I8" i="6"/>
  <c r="H8" i="6"/>
  <c r="G8" i="6"/>
  <c r="E8" i="6"/>
  <c r="L5" i="6"/>
  <c r="L4" i="6" s="1"/>
  <c r="L92" i="6" s="1"/>
  <c r="H5" i="6"/>
  <c r="H4" i="6" s="1"/>
  <c r="H92" i="6" s="1"/>
  <c r="M5" i="6"/>
  <c r="M4" i="6" s="1"/>
  <c r="M92" i="6" s="1"/>
  <c r="K5" i="6"/>
  <c r="K4" i="6" s="1"/>
  <c r="K92" i="6" s="1"/>
  <c r="I5" i="6"/>
  <c r="I4" i="6" s="1"/>
  <c r="I92" i="6" s="1"/>
  <c r="E5" i="6"/>
  <c r="E4" i="6" s="1"/>
  <c r="E92" i="6" s="1"/>
  <c r="J5" i="6"/>
  <c r="G5" i="6"/>
  <c r="F5" i="6"/>
  <c r="F4" i="6" s="1"/>
  <c r="F92" i="6" s="1"/>
  <c r="G4" i="6"/>
  <c r="G92" i="6" s="1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K77" i="5" s="1"/>
  <c r="I78" i="5"/>
  <c r="I77" i="5" s="1"/>
  <c r="G78" i="5"/>
  <c r="G77" i="5" s="1"/>
  <c r="E78" i="5"/>
  <c r="E77" i="5" s="1"/>
  <c r="L78" i="5"/>
  <c r="L77" i="5" s="1"/>
  <c r="H78" i="5"/>
  <c r="H77" i="5" s="1"/>
  <c r="J73" i="5"/>
  <c r="F73" i="5"/>
  <c r="M73" i="5"/>
  <c r="K73" i="5"/>
  <c r="I73" i="5"/>
  <c r="G73" i="5"/>
  <c r="E73" i="5"/>
  <c r="L73" i="5"/>
  <c r="H73" i="5"/>
  <c r="J68" i="5"/>
  <c r="F68" i="5"/>
  <c r="M68" i="5"/>
  <c r="K68" i="5"/>
  <c r="I68" i="5"/>
  <c r="G68" i="5"/>
  <c r="E68" i="5"/>
  <c r="L68" i="5"/>
  <c r="H68" i="5"/>
  <c r="M65" i="5"/>
  <c r="M64" i="5" s="1"/>
  <c r="I65" i="5"/>
  <c r="I64" i="5" s="1"/>
  <c r="E65" i="5"/>
  <c r="E64" i="5" s="1"/>
  <c r="L65" i="5"/>
  <c r="L64" i="5" s="1"/>
  <c r="J65" i="5"/>
  <c r="F65" i="5"/>
  <c r="K65" i="5"/>
  <c r="K64" i="5" s="1"/>
  <c r="H65" i="5"/>
  <c r="G65" i="5"/>
  <c r="H64" i="5"/>
  <c r="K59" i="5"/>
  <c r="G59" i="5"/>
  <c r="L59" i="5"/>
  <c r="H59" i="5"/>
  <c r="M59" i="5"/>
  <c r="J59" i="5"/>
  <c r="I59" i="5"/>
  <c r="F59" i="5"/>
  <c r="E59" i="5"/>
  <c r="J56" i="5"/>
  <c r="F56" i="5"/>
  <c r="K56" i="5"/>
  <c r="G56" i="5"/>
  <c r="M56" i="5"/>
  <c r="L56" i="5"/>
  <c r="I56" i="5"/>
  <c r="H56" i="5"/>
  <c r="E56" i="5"/>
  <c r="M53" i="5"/>
  <c r="M52" i="5" s="1"/>
  <c r="M51" i="5" s="1"/>
  <c r="I53" i="5"/>
  <c r="I52" i="5" s="1"/>
  <c r="I51" i="5" s="1"/>
  <c r="E53" i="5"/>
  <c r="E52" i="5" s="1"/>
  <c r="E51" i="5" s="1"/>
  <c r="J53" i="5"/>
  <c r="J52" i="5" s="1"/>
  <c r="F53" i="5"/>
  <c r="F52" i="5" s="1"/>
  <c r="L53" i="5"/>
  <c r="K53" i="5"/>
  <c r="H53" i="5"/>
  <c r="G53" i="5"/>
  <c r="L52" i="5"/>
  <c r="H52" i="5"/>
  <c r="J47" i="5"/>
  <c r="F47" i="5"/>
  <c r="K47" i="5"/>
  <c r="G47" i="5"/>
  <c r="M47" i="5"/>
  <c r="L47" i="5"/>
  <c r="I47" i="5"/>
  <c r="H47" i="5"/>
  <c r="E47" i="5"/>
  <c r="J8" i="5"/>
  <c r="F8" i="5"/>
  <c r="M8" i="5"/>
  <c r="L8" i="5"/>
  <c r="K8" i="5"/>
  <c r="I8" i="5"/>
  <c r="H8" i="5"/>
  <c r="G8" i="5"/>
  <c r="E8" i="5"/>
  <c r="M5" i="5"/>
  <c r="M4" i="5" s="1"/>
  <c r="K5" i="5"/>
  <c r="K4" i="5" s="1"/>
  <c r="I5" i="5"/>
  <c r="I4" i="5" s="1"/>
  <c r="G5" i="5"/>
  <c r="G4" i="5" s="1"/>
  <c r="E5" i="5"/>
  <c r="E4" i="5" s="1"/>
  <c r="L5" i="5"/>
  <c r="L4" i="5" s="1"/>
  <c r="J5" i="5"/>
  <c r="J4" i="5" s="1"/>
  <c r="H5" i="5"/>
  <c r="H4" i="5" s="1"/>
  <c r="F5" i="5"/>
  <c r="M81" i="4"/>
  <c r="I81" i="4"/>
  <c r="E81" i="4"/>
  <c r="L81" i="4"/>
  <c r="J81" i="4"/>
  <c r="H81" i="4"/>
  <c r="F81" i="4"/>
  <c r="K81" i="4"/>
  <c r="G81" i="4"/>
  <c r="L78" i="4"/>
  <c r="L77" i="4" s="1"/>
  <c r="H78" i="4"/>
  <c r="H77" i="4" s="1"/>
  <c r="M78" i="4"/>
  <c r="K78" i="4"/>
  <c r="K77" i="4" s="1"/>
  <c r="I78" i="4"/>
  <c r="G78" i="4"/>
  <c r="G77" i="4" s="1"/>
  <c r="E78" i="4"/>
  <c r="E77" i="4" s="1"/>
  <c r="J78" i="4"/>
  <c r="F78" i="4"/>
  <c r="F77" i="4" s="1"/>
  <c r="L73" i="4"/>
  <c r="H73" i="4"/>
  <c r="M73" i="4"/>
  <c r="K73" i="4"/>
  <c r="I73" i="4"/>
  <c r="G73" i="4"/>
  <c r="E73" i="4"/>
  <c r="J73" i="4"/>
  <c r="F73" i="4"/>
  <c r="L68" i="4"/>
  <c r="H68" i="4"/>
  <c r="M68" i="4"/>
  <c r="K68" i="4"/>
  <c r="I68" i="4"/>
  <c r="G68" i="4"/>
  <c r="E68" i="4"/>
  <c r="J68" i="4"/>
  <c r="F68" i="4"/>
  <c r="K65" i="4"/>
  <c r="K64" i="4" s="1"/>
  <c r="G65" i="4"/>
  <c r="G64" i="4" s="1"/>
  <c r="L65" i="4"/>
  <c r="L64" i="4" s="1"/>
  <c r="J65" i="4"/>
  <c r="J64" i="4" s="1"/>
  <c r="H65" i="4"/>
  <c r="H64" i="4" s="1"/>
  <c r="F65" i="4"/>
  <c r="F64" i="4" s="1"/>
  <c r="M65" i="4"/>
  <c r="M64" i="4" s="1"/>
  <c r="I65" i="4"/>
  <c r="I64" i="4" s="1"/>
  <c r="E65" i="4"/>
  <c r="E64" i="4" s="1"/>
  <c r="M59" i="4"/>
  <c r="I59" i="4"/>
  <c r="E59" i="4"/>
  <c r="L59" i="4"/>
  <c r="J59" i="4"/>
  <c r="H59" i="4"/>
  <c r="F59" i="4"/>
  <c r="K59" i="4"/>
  <c r="G59" i="4"/>
  <c r="L56" i="4"/>
  <c r="H56" i="4"/>
  <c r="M56" i="4"/>
  <c r="K56" i="4"/>
  <c r="I56" i="4"/>
  <c r="G56" i="4"/>
  <c r="E56" i="4"/>
  <c r="J56" i="4"/>
  <c r="F56" i="4"/>
  <c r="K53" i="4"/>
  <c r="G53" i="4"/>
  <c r="L53" i="4"/>
  <c r="J53" i="4"/>
  <c r="J52" i="4" s="1"/>
  <c r="J51" i="4" s="1"/>
  <c r="H53" i="4"/>
  <c r="F53" i="4"/>
  <c r="F52" i="4" s="1"/>
  <c r="F51" i="4" s="1"/>
  <c r="M53" i="4"/>
  <c r="I53" i="4"/>
  <c r="I52" i="4" s="1"/>
  <c r="I51" i="4" s="1"/>
  <c r="E53" i="4"/>
  <c r="E52" i="4" s="1"/>
  <c r="E51" i="4" s="1"/>
  <c r="H47" i="4"/>
  <c r="M47" i="4"/>
  <c r="L47" i="4"/>
  <c r="K47" i="4"/>
  <c r="I47" i="4"/>
  <c r="G47" i="4"/>
  <c r="E47" i="4"/>
  <c r="J47" i="4"/>
  <c r="F47" i="4"/>
  <c r="J8" i="4"/>
  <c r="F8" i="4"/>
  <c r="M8" i="4"/>
  <c r="L8" i="4"/>
  <c r="K8" i="4"/>
  <c r="I8" i="4"/>
  <c r="H8" i="4"/>
  <c r="G8" i="4"/>
  <c r="E8" i="4"/>
  <c r="L5" i="4"/>
  <c r="H5" i="4"/>
  <c r="H4" i="4" s="1"/>
  <c r="M5" i="4"/>
  <c r="M4" i="4" s="1"/>
  <c r="K5" i="4"/>
  <c r="I5" i="4"/>
  <c r="I4" i="4" s="1"/>
  <c r="G5" i="4"/>
  <c r="E5" i="4"/>
  <c r="E4" i="4" s="1"/>
  <c r="E92" i="4" s="1"/>
  <c r="J5" i="4"/>
  <c r="J4" i="4" s="1"/>
  <c r="F5" i="4"/>
  <c r="F4" i="4" s="1"/>
  <c r="K81" i="3"/>
  <c r="K77" i="3" s="1"/>
  <c r="G81" i="3"/>
  <c r="L81" i="3"/>
  <c r="J81" i="3"/>
  <c r="H81" i="3"/>
  <c r="F81" i="3"/>
  <c r="M81" i="3"/>
  <c r="I81" i="3"/>
  <c r="E81" i="3"/>
  <c r="M78" i="3"/>
  <c r="M77" i="3" s="1"/>
  <c r="K78" i="3"/>
  <c r="I78" i="3"/>
  <c r="I77" i="3" s="1"/>
  <c r="G78" i="3"/>
  <c r="E78" i="3"/>
  <c r="E77" i="3" s="1"/>
  <c r="L78" i="3"/>
  <c r="J78" i="3"/>
  <c r="H78" i="3"/>
  <c r="F78" i="3"/>
  <c r="F77" i="3" s="1"/>
  <c r="G77" i="3"/>
  <c r="L73" i="3"/>
  <c r="K73" i="3"/>
  <c r="J73" i="3"/>
  <c r="H73" i="3"/>
  <c r="G73" i="3"/>
  <c r="F73" i="3"/>
  <c r="M73" i="3"/>
  <c r="I73" i="3"/>
  <c r="E73" i="3"/>
  <c r="L68" i="3"/>
  <c r="K68" i="3"/>
  <c r="J68" i="3"/>
  <c r="H68" i="3"/>
  <c r="G68" i="3"/>
  <c r="F68" i="3"/>
  <c r="M68" i="3"/>
  <c r="I68" i="3"/>
  <c r="E68" i="3"/>
  <c r="M65" i="3"/>
  <c r="M64" i="3" s="1"/>
  <c r="K65" i="3"/>
  <c r="K64" i="3" s="1"/>
  <c r="J65" i="3"/>
  <c r="I65" i="3"/>
  <c r="I64" i="3" s="1"/>
  <c r="G65" i="3"/>
  <c r="G64" i="3" s="1"/>
  <c r="F65" i="3"/>
  <c r="E65" i="3"/>
  <c r="E64" i="3" s="1"/>
  <c r="L65" i="3"/>
  <c r="L64" i="3" s="1"/>
  <c r="H65" i="3"/>
  <c r="H64" i="3" s="1"/>
  <c r="M59" i="3"/>
  <c r="L59" i="3"/>
  <c r="K59" i="3"/>
  <c r="I59" i="3"/>
  <c r="H59" i="3"/>
  <c r="G59" i="3"/>
  <c r="E59" i="3"/>
  <c r="J59" i="3"/>
  <c r="F59" i="3"/>
  <c r="L56" i="3"/>
  <c r="K56" i="3"/>
  <c r="J56" i="3"/>
  <c r="H56" i="3"/>
  <c r="G56" i="3"/>
  <c r="F56" i="3"/>
  <c r="M56" i="3"/>
  <c r="I56" i="3"/>
  <c r="E56" i="3"/>
  <c r="M53" i="3"/>
  <c r="M52" i="3" s="1"/>
  <c r="M51" i="3" s="1"/>
  <c r="K53" i="3"/>
  <c r="K52" i="3" s="1"/>
  <c r="J53" i="3"/>
  <c r="J52" i="3" s="1"/>
  <c r="I53" i="3"/>
  <c r="I52" i="3" s="1"/>
  <c r="I51" i="3" s="1"/>
  <c r="G53" i="3"/>
  <c r="G52" i="3" s="1"/>
  <c r="G51" i="3" s="1"/>
  <c r="F53" i="3"/>
  <c r="F52" i="3" s="1"/>
  <c r="E53" i="3"/>
  <c r="E52" i="3" s="1"/>
  <c r="E51" i="3" s="1"/>
  <c r="L53" i="3"/>
  <c r="H53" i="3"/>
  <c r="H52" i="3" s="1"/>
  <c r="H51" i="3" s="1"/>
  <c r="K47" i="3"/>
  <c r="G47" i="3"/>
  <c r="L47" i="3"/>
  <c r="J47" i="3"/>
  <c r="H47" i="3"/>
  <c r="F47" i="3"/>
  <c r="M47" i="3"/>
  <c r="I47" i="3"/>
  <c r="E47" i="3"/>
  <c r="K8" i="3"/>
  <c r="G8" i="3"/>
  <c r="L8" i="3"/>
  <c r="J8" i="3"/>
  <c r="H8" i="3"/>
  <c r="F8" i="3"/>
  <c r="M8" i="3"/>
  <c r="I8" i="3"/>
  <c r="E8" i="3"/>
  <c r="J5" i="3"/>
  <c r="J4" i="3" s="1"/>
  <c r="F5" i="3"/>
  <c r="F4" i="3" s="1"/>
  <c r="M5" i="3"/>
  <c r="M4" i="3" s="1"/>
  <c r="M92" i="3" s="1"/>
  <c r="K5" i="3"/>
  <c r="K4" i="3" s="1"/>
  <c r="I5" i="3"/>
  <c r="I4" i="3" s="1"/>
  <c r="I92" i="3" s="1"/>
  <c r="G5" i="3"/>
  <c r="G4" i="3" s="1"/>
  <c r="G92" i="3" s="1"/>
  <c r="E5" i="3"/>
  <c r="E4" i="3" s="1"/>
  <c r="E92" i="3" s="1"/>
  <c r="L5" i="3"/>
  <c r="H5" i="3"/>
  <c r="H4" i="3" s="1"/>
  <c r="M81" i="2"/>
  <c r="I81" i="2"/>
  <c r="E81" i="2"/>
  <c r="L81" i="2"/>
  <c r="J81" i="2"/>
  <c r="H81" i="2"/>
  <c r="F81" i="2"/>
  <c r="K81" i="2"/>
  <c r="G81" i="2"/>
  <c r="L78" i="2"/>
  <c r="L77" i="2" s="1"/>
  <c r="H78" i="2"/>
  <c r="H77" i="2" s="1"/>
  <c r="M78" i="2"/>
  <c r="M77" i="2" s="1"/>
  <c r="K78" i="2"/>
  <c r="K77" i="2" s="1"/>
  <c r="I78" i="2"/>
  <c r="I77" i="2" s="1"/>
  <c r="G78" i="2"/>
  <c r="G77" i="2" s="1"/>
  <c r="E78" i="2"/>
  <c r="E77" i="2" s="1"/>
  <c r="J78" i="2"/>
  <c r="F78" i="2"/>
  <c r="F77" i="2" s="1"/>
  <c r="L73" i="2"/>
  <c r="H73" i="2"/>
  <c r="M73" i="2"/>
  <c r="K73" i="2"/>
  <c r="I73" i="2"/>
  <c r="G73" i="2"/>
  <c r="E73" i="2"/>
  <c r="J73" i="2"/>
  <c r="F73" i="2"/>
  <c r="L68" i="2"/>
  <c r="H68" i="2"/>
  <c r="M68" i="2"/>
  <c r="I68" i="2"/>
  <c r="E68" i="2"/>
  <c r="K68" i="2"/>
  <c r="J68" i="2"/>
  <c r="G68" i="2"/>
  <c r="F68" i="2"/>
  <c r="K65" i="2"/>
  <c r="K64" i="2" s="1"/>
  <c r="G65" i="2"/>
  <c r="G64" i="2" s="1"/>
  <c r="L65" i="2"/>
  <c r="L64" i="2" s="1"/>
  <c r="H65" i="2"/>
  <c r="H64" i="2" s="1"/>
  <c r="M65" i="2"/>
  <c r="M64" i="2" s="1"/>
  <c r="J65" i="2"/>
  <c r="I65" i="2"/>
  <c r="I64" i="2" s="1"/>
  <c r="F65" i="2"/>
  <c r="E65" i="2"/>
  <c r="E64" i="2" s="1"/>
  <c r="J64" i="2"/>
  <c r="F64" i="2"/>
  <c r="M59" i="2"/>
  <c r="I59" i="2"/>
  <c r="E59" i="2"/>
  <c r="J59" i="2"/>
  <c r="F59" i="2"/>
  <c r="L59" i="2"/>
  <c r="K59" i="2"/>
  <c r="H59" i="2"/>
  <c r="G59" i="2"/>
  <c r="L56" i="2"/>
  <c r="H56" i="2"/>
  <c r="M56" i="2"/>
  <c r="I56" i="2"/>
  <c r="E56" i="2"/>
  <c r="K56" i="2"/>
  <c r="J56" i="2"/>
  <c r="G56" i="2"/>
  <c r="F56" i="2"/>
  <c r="K53" i="2"/>
  <c r="K52" i="2" s="1"/>
  <c r="G53" i="2"/>
  <c r="G52" i="2" s="1"/>
  <c r="L53" i="2"/>
  <c r="H53" i="2"/>
  <c r="M53" i="2"/>
  <c r="J53" i="2"/>
  <c r="I53" i="2"/>
  <c r="F53" i="2"/>
  <c r="E53" i="2"/>
  <c r="J52" i="2"/>
  <c r="J51" i="2" s="1"/>
  <c r="F52" i="2"/>
  <c r="F51" i="2" s="1"/>
  <c r="L47" i="2"/>
  <c r="H47" i="2"/>
  <c r="M47" i="2"/>
  <c r="I47" i="2"/>
  <c r="E47" i="2"/>
  <c r="K47" i="2"/>
  <c r="J47" i="2"/>
  <c r="G47" i="2"/>
  <c r="F47" i="2"/>
  <c r="L8" i="2"/>
  <c r="H8" i="2"/>
  <c r="M8" i="2"/>
  <c r="I8" i="2"/>
  <c r="E8" i="2"/>
  <c r="K8" i="2"/>
  <c r="J8" i="2"/>
  <c r="G8" i="2"/>
  <c r="F8" i="2"/>
  <c r="K5" i="2"/>
  <c r="G5" i="2"/>
  <c r="L5" i="2"/>
  <c r="I5" i="2"/>
  <c r="I4" i="2" s="1"/>
  <c r="H5" i="2"/>
  <c r="E5" i="2"/>
  <c r="E4" i="2" s="1"/>
  <c r="M5" i="2"/>
  <c r="J5" i="2"/>
  <c r="J4" i="2" s="1"/>
  <c r="F5" i="2"/>
  <c r="F4" i="2" s="1"/>
  <c r="F92" i="2" s="1"/>
  <c r="K4" i="2"/>
  <c r="G4" i="2"/>
  <c r="E36" i="1"/>
  <c r="M36" i="1"/>
  <c r="I36" i="1"/>
  <c r="L36" i="1"/>
  <c r="K36" i="1"/>
  <c r="H36" i="1"/>
  <c r="G36" i="1"/>
  <c r="H31" i="1"/>
  <c r="M31" i="1"/>
  <c r="J31" i="1"/>
  <c r="F31" i="1"/>
  <c r="L31" i="1"/>
  <c r="K31" i="1"/>
  <c r="I31" i="1"/>
  <c r="G31" i="1"/>
  <c r="E31" i="1"/>
  <c r="M21" i="1"/>
  <c r="I21" i="1"/>
  <c r="E21" i="1"/>
  <c r="L21" i="1"/>
  <c r="J21" i="1"/>
  <c r="H21" i="1"/>
  <c r="F21" i="1"/>
  <c r="K21" i="1"/>
  <c r="G21" i="1"/>
  <c r="J10" i="1"/>
  <c r="J9" i="1" s="1"/>
  <c r="F10" i="1"/>
  <c r="F9" i="1" s="1"/>
  <c r="M10" i="1"/>
  <c r="M9" i="1" s="1"/>
  <c r="K10" i="1"/>
  <c r="K9" i="1" s="1"/>
  <c r="I10" i="1"/>
  <c r="I9" i="1" s="1"/>
  <c r="G10" i="1"/>
  <c r="G9" i="1" s="1"/>
  <c r="E10" i="1"/>
  <c r="E9" i="1" s="1"/>
  <c r="L10" i="1"/>
  <c r="L9" i="1" s="1"/>
  <c r="H10" i="1"/>
  <c r="H9" i="1" s="1"/>
  <c r="M4" i="1"/>
  <c r="M40" i="1" s="1"/>
  <c r="I4" i="1"/>
  <c r="I40" i="1" s="1"/>
  <c r="E4" i="1"/>
  <c r="E40" i="1" s="1"/>
  <c r="L4" i="1"/>
  <c r="J4" i="1"/>
  <c r="H4" i="1"/>
  <c r="F4" i="1"/>
  <c r="K4" i="1"/>
  <c r="K40" i="1" s="1"/>
  <c r="G4" i="1"/>
  <c r="G40" i="1" s="1"/>
  <c r="C26" i="15" l="1"/>
  <c r="C26" i="17"/>
  <c r="K26" i="17"/>
  <c r="E26" i="19"/>
  <c r="D26" i="13"/>
  <c r="H26" i="13"/>
  <c r="C26" i="13"/>
  <c r="G26" i="13"/>
  <c r="K26" i="13"/>
  <c r="F26" i="13"/>
  <c r="J26" i="13"/>
  <c r="I26" i="19"/>
  <c r="F26" i="19"/>
  <c r="J26" i="19"/>
  <c r="D4" i="9"/>
  <c r="H4" i="9"/>
  <c r="H40" i="1"/>
  <c r="L40" i="1"/>
  <c r="F36" i="1"/>
  <c r="F40" i="1" s="1"/>
  <c r="J36" i="1"/>
  <c r="J40" i="1" s="1"/>
  <c r="E52" i="2"/>
  <c r="E51" i="2" s="1"/>
  <c r="E92" i="2" s="1"/>
  <c r="M52" i="2"/>
  <c r="M51" i="2" s="1"/>
  <c r="H52" i="2"/>
  <c r="H51" i="2" s="1"/>
  <c r="L52" i="2"/>
  <c r="L51" i="2" s="1"/>
  <c r="G51" i="2"/>
  <c r="K51" i="2"/>
  <c r="L4" i="3"/>
  <c r="F64" i="3"/>
  <c r="J64" i="3"/>
  <c r="K92" i="2"/>
  <c r="F51" i="3"/>
  <c r="J51" i="3"/>
  <c r="M4" i="2"/>
  <c r="M92" i="2" s="1"/>
  <c r="H4" i="2"/>
  <c r="H92" i="2" s="1"/>
  <c r="L4" i="2"/>
  <c r="L92" i="2" s="1"/>
  <c r="I52" i="2"/>
  <c r="I51" i="2" s="1"/>
  <c r="I92" i="2" s="1"/>
  <c r="J77" i="2"/>
  <c r="J92" i="2" s="1"/>
  <c r="K51" i="3"/>
  <c r="G92" i="2"/>
  <c r="K92" i="3"/>
  <c r="F92" i="3"/>
  <c r="L52" i="3"/>
  <c r="L51" i="3" s="1"/>
  <c r="L77" i="3"/>
  <c r="L4" i="4"/>
  <c r="G52" i="5"/>
  <c r="H77" i="3"/>
  <c r="H92" i="3" s="1"/>
  <c r="F92" i="4"/>
  <c r="G4" i="4"/>
  <c r="K4" i="4"/>
  <c r="M52" i="4"/>
  <c r="M51" i="4" s="1"/>
  <c r="M92" i="4" s="1"/>
  <c r="H52" i="4"/>
  <c r="H51" i="4" s="1"/>
  <c r="H92" i="4" s="1"/>
  <c r="L52" i="4"/>
  <c r="L51" i="4" s="1"/>
  <c r="G52" i="4"/>
  <c r="G51" i="4" s="1"/>
  <c r="K52" i="4"/>
  <c r="K51" i="4" s="1"/>
  <c r="J77" i="4"/>
  <c r="J92" i="4" s="1"/>
  <c r="H51" i="5"/>
  <c r="H92" i="5" s="1"/>
  <c r="K52" i="5"/>
  <c r="K51" i="5" s="1"/>
  <c r="K92" i="5" s="1"/>
  <c r="J77" i="3"/>
  <c r="J92" i="3" s="1"/>
  <c r="I77" i="4"/>
  <c r="I92" i="4" s="1"/>
  <c r="M77" i="4"/>
  <c r="F4" i="5"/>
  <c r="E92" i="5"/>
  <c r="I92" i="5"/>
  <c r="M92" i="5"/>
  <c r="L51" i="5"/>
  <c r="L92" i="5" s="1"/>
  <c r="G64" i="5"/>
  <c r="F64" i="5"/>
  <c r="F51" i="5" s="1"/>
  <c r="J64" i="5"/>
  <c r="J51" i="5" s="1"/>
  <c r="J92" i="5" s="1"/>
  <c r="J4" i="6"/>
  <c r="J92" i="6" s="1"/>
  <c r="G92" i="4" l="1"/>
  <c r="G51" i="5"/>
  <c r="G92" i="5" s="1"/>
  <c r="L92" i="3"/>
  <c r="F92" i="5"/>
  <c r="L92" i="4"/>
  <c r="K92" i="4"/>
</calcChain>
</file>

<file path=xl/sharedStrings.xml><?xml version="1.0" encoding="utf-8"?>
<sst xmlns="http://schemas.openxmlformats.org/spreadsheetml/2006/main" count="7835" uniqueCount="182">
  <si>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</si>
  <si>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</si>
  <si>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</si>
  <si>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</si>
  <si>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</si>
  <si>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</si>
  <si>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</si>
  <si>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</si>
  <si>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</si>
  <si>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</si>
  <si>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</si>
  <si>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</si>
  <si>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</si>
  <si>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</si>
  <si>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</si>
  <si>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</si>
  <si>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</si>
  <si>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</si>
  <si>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</si>
  <si>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</si>
  <si>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</si>
  <si>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</si>
  <si>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</si>
  <si>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</si>
  <si>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</si>
  <si>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</si>
  <si>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</si>
  <si>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</si>
  <si>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</si>
  <si>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</si>
  <si>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</si>
  <si>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</si>
  <si>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</si>
  <si>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</si>
  <si>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</si>
  <si>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</si>
  <si>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</si>
  <si>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</si>
  <si>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</si>
  <si>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</si>
  <si>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</si>
  <si>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</si>
  <si>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</si>
  <si>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</si>
  <si>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</si>
  <si>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</si>
  <si>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</si>
  <si>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</si>
  <si>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</si>
  <si>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</si>
  <si>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</si>
  <si>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</si>
  <si>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</si>
  <si>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</si>
  <si>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</si>
  <si>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</si>
  <si>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</si>
  <si>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</si>
  <si>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</si>
  <si>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</si>
  <si>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</si>
  <si>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</si>
  <si>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</si>
  <si>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</si>
  <si>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</si>
  <si>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</si>
  <si>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</si>
  <si>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</si>
  <si>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</si>
  <si>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</si>
  <si>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</si>
  <si>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</si>
  <si>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</si>
  <si>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</si>
  <si>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</si>
  <si>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</si>
  <si>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</si>
  <si>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</si>
  <si>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</si>
  <si>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</si>
  <si>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</si>
  <si>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</si>
  <si>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</si>
  <si>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</si>
  <si>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</si>
  <si>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</si>
  <si>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</si>
  <si>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</si>
  <si>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</si>
  <si>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</si>
  <si>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</si>
  <si>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</si>
  <si>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</si>
  <si>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</si>
  <si>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</si>
  <si>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</si>
  <si>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</si>
  <si>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</si>
  <si>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</si>
  <si>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</si>
  <si>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</si>
  <si>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</si>
  <si>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</si>
  <si>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</si>
  <si>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</si>
  <si>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</si>
  <si>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</si>
  <si>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</si>
  <si>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</si>
  <si>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</si>
  <si>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</si>
  <si>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</si>
  <si>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</si>
  <si>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</si>
  <si>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</si>
  <si>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</si>
  <si>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</si>
  <si>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</si>
  <si>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</si>
  <si>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</si>
  <si>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</si>
  <si>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</si>
  <si>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Office Of The Premier</t>
  </si>
  <si>
    <t>Table B.2: Payments and estimates by economic classification: Office Of The Premier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</si>
  <si>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</si>
  <si>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</si>
  <si>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</si>
  <si>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</si>
  <si>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</si>
  <si>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</si>
  <si>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</si>
  <si>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</si>
  <si>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Institutional Development And Organisational Support</t>
  </si>
  <si>
    <t>3. Policy And Governance</t>
  </si>
  <si>
    <t>4. Executive Support Services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</si>
  <si>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</si>
  <si>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</si>
  <si>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</si>
  <si>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</si>
  <si>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</si>
  <si>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</si>
  <si>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</si>
  <si>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</si>
  <si>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</si>
  <si>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</si>
  <si>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</si>
  <si>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Deputy Director General - Administration</t>
  </si>
  <si>
    <t>2. Premier'S Core Staff</t>
  </si>
  <si>
    <t>3. Director General'S Office</t>
  </si>
  <si>
    <t>4. Strategic &amp; Operational Support</t>
  </si>
  <si>
    <t>5. Internal Human Resources</t>
  </si>
  <si>
    <t>6. Financial &amp; Supply Chain Management</t>
  </si>
  <si>
    <t>1. Deputy Director General - Institutional Building &amp; Transformation</t>
  </si>
  <si>
    <t>2. Human Capital And Talent Management Support Services</t>
  </si>
  <si>
    <t>3. Institutional Support Service</t>
  </si>
  <si>
    <t>4. Human Resources Development Support</t>
  </si>
  <si>
    <t>5. Provincial Ict</t>
  </si>
  <si>
    <t>6. Anti-Corruption &amp; Security Management</t>
  </si>
  <si>
    <t>1. Deputy Director General - Policy And Governance</t>
  </si>
  <si>
    <t>2. Performance Monitoring And Evaluation</t>
  </si>
  <si>
    <t>3. Service Delivery Intervention &amp; Coordination Support</t>
  </si>
  <si>
    <t>4. Policy Planning &amp; Research Coodination</t>
  </si>
  <si>
    <t>1. Deputy Director General - Executive Support Services</t>
  </si>
  <si>
    <t>2. Cabinet And Protocol Services</t>
  </si>
  <si>
    <t>3. Provincial Communications</t>
  </si>
  <si>
    <t>4. Intergovernmental And Stakeholder Relations</t>
  </si>
  <si>
    <t>5. Legal Services</t>
  </si>
  <si>
    <t>Table 3: Summary of departmental receipts collection</t>
  </si>
  <si>
    <t>Table 4: Summary of payments and estimates by programme: Office Of The Premier</t>
  </si>
  <si>
    <t>Table 5: Summary of provincial payments and estimates by economic classification: Office Of The Premier</t>
  </si>
  <si>
    <t>Table 8: Summary of payments and estimates by sub-programme: Administration</t>
  </si>
  <si>
    <t>Table 9: Summary of payments and estimates by economic classification: Administration</t>
  </si>
  <si>
    <t>Table 10: Summary of payments and estimates by sub-programme: Institutional Development And Organisational Support</t>
  </si>
  <si>
    <t>Table 11: Summary of payments and estimates by economic classification: Institutional Development And Organisational Support</t>
  </si>
  <si>
    <t>Table 13: Summary of payments and estimates by sub-programme: Policy And Governance</t>
  </si>
  <si>
    <t>Table 14: Summary of payments and estimates by economic classification: Policy And Governance</t>
  </si>
  <si>
    <t>Table 16: Summary of payments and estimates by sub-programme: Executive Support Services</t>
  </si>
  <si>
    <t>Table17: Summary of payments and estimates by economic classification: Executive Support Services</t>
  </si>
  <si>
    <t>Table B.2A: Payments and estimates by economic classification: Administration</t>
  </si>
  <si>
    <t>Table B.2B: Payments and estimates by economic classification: Institutional Development And Organisational Support</t>
  </si>
  <si>
    <t>Table B.2C: Payments and estimates by economic classification: Policy And Governance</t>
  </si>
  <si>
    <t>Table B.2D: Payments and estimates by economic classification: Executive Support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</si>
</sst>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>
      <selection activeCell="B1" sqref="B1"/>
    </sheetView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111</v>
      </c>
      <c r="D9" s="157">
        <v>116</v>
      </c>
      <c r="E9" s="157">
        <v>126</v>
      </c>
      <c r="F9" s="156">
        <v>132</v>
      </c>
      <c r="G9" s="157">
        <v>132</v>
      </c>
      <c r="H9" s="158">
        <v>157</v>
      </c>
      <c r="I9" s="157">
        <v>139</v>
      </c>
      <c r="J9" s="157">
        <v>147</v>
      </c>
      <c r="K9" s="157">
        <v>155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21</v>
      </c>
      <c r="D12" s="157">
        <v>1</v>
      </c>
      <c r="E12" s="157">
        <v>0</v>
      </c>
      <c r="F12" s="156">
        <v>6</v>
      </c>
      <c r="G12" s="157">
        <v>6</v>
      </c>
      <c r="H12" s="158">
        <v>3</v>
      </c>
      <c r="I12" s="157">
        <v>6</v>
      </c>
      <c r="J12" s="157">
        <v>6</v>
      </c>
      <c r="K12" s="157">
        <v>6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375</v>
      </c>
      <c r="D13" s="157">
        <v>8</v>
      </c>
      <c r="E13" s="157">
        <v>0</v>
      </c>
      <c r="F13" s="156">
        <v>35</v>
      </c>
      <c r="G13" s="157">
        <v>35</v>
      </c>
      <c r="H13" s="158">
        <v>337</v>
      </c>
      <c r="I13" s="157">
        <v>37</v>
      </c>
      <c r="J13" s="157">
        <v>37</v>
      </c>
      <c r="K13" s="157">
        <v>38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244</v>
      </c>
      <c r="D14" s="160">
        <v>635</v>
      </c>
      <c r="E14" s="160">
        <v>398</v>
      </c>
      <c r="F14" s="159">
        <v>67</v>
      </c>
      <c r="G14" s="160">
        <v>67</v>
      </c>
      <c r="H14" s="161">
        <v>1473</v>
      </c>
      <c r="I14" s="160">
        <v>70</v>
      </c>
      <c r="J14" s="160">
        <v>74</v>
      </c>
      <c r="K14" s="160">
        <v>78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751</v>
      </c>
      <c r="D15" s="165">
        <f t="shared" ref="D15:K15" si="1">SUM(D5:D14)</f>
        <v>760</v>
      </c>
      <c r="E15" s="165">
        <f t="shared" si="1"/>
        <v>524</v>
      </c>
      <c r="F15" s="166">
        <f t="shared" si="1"/>
        <v>240</v>
      </c>
      <c r="G15" s="165">
        <f t="shared" si="1"/>
        <v>240</v>
      </c>
      <c r="H15" s="167">
        <f t="shared" si="1"/>
        <v>1970</v>
      </c>
      <c r="I15" s="165">
        <f t="shared" si="1"/>
        <v>252</v>
      </c>
      <c r="J15" s="165">
        <f t="shared" si="1"/>
        <v>264</v>
      </c>
      <c r="K15" s="165">
        <f t="shared" si="1"/>
        <v>277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168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87462</v>
      </c>
      <c r="D4" s="157">
        <v>99848</v>
      </c>
      <c r="E4" s="157">
        <v>96462</v>
      </c>
      <c r="F4" s="152">
        <v>108922</v>
      </c>
      <c r="G4" s="153">
        <v>122619</v>
      </c>
      <c r="H4" s="154">
        <v>122429</v>
      </c>
      <c r="I4" s="157">
        <v>114581</v>
      </c>
      <c r="J4" s="157">
        <v>118041</v>
      </c>
      <c r="K4" s="157">
        <v>124940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157048</v>
      </c>
      <c r="D5" s="157">
        <v>156099</v>
      </c>
      <c r="E5" s="157">
        <v>159836</v>
      </c>
      <c r="F5" s="156">
        <v>189663</v>
      </c>
      <c r="G5" s="157">
        <v>177566</v>
      </c>
      <c r="H5" s="158">
        <v>171108</v>
      </c>
      <c r="I5" s="157">
        <v>200680</v>
      </c>
      <c r="J5" s="157">
        <v>207595</v>
      </c>
      <c r="K5" s="157">
        <v>217625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74117</v>
      </c>
      <c r="D6" s="157">
        <v>72300</v>
      </c>
      <c r="E6" s="157">
        <v>72849</v>
      </c>
      <c r="F6" s="156">
        <v>83522</v>
      </c>
      <c r="G6" s="157">
        <v>89703</v>
      </c>
      <c r="H6" s="158">
        <v>89180</v>
      </c>
      <c r="I6" s="157">
        <v>86975</v>
      </c>
      <c r="J6" s="157">
        <v>84768</v>
      </c>
      <c r="K6" s="157">
        <v>88467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57">
        <v>73994</v>
      </c>
      <c r="D7" s="157">
        <v>72572</v>
      </c>
      <c r="E7" s="157">
        <v>65469</v>
      </c>
      <c r="F7" s="156">
        <v>76002</v>
      </c>
      <c r="G7" s="157">
        <v>68971</v>
      </c>
      <c r="H7" s="158">
        <v>70189</v>
      </c>
      <c r="I7" s="157">
        <v>64967</v>
      </c>
      <c r="J7" s="157">
        <v>66559</v>
      </c>
      <c r="K7" s="157">
        <v>71652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141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135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136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137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138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139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140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392621</v>
      </c>
      <c r="D19" s="103">
        <f t="shared" ref="D19:K19" si="1">SUM(D4:D18)</f>
        <v>400819</v>
      </c>
      <c r="E19" s="103">
        <f t="shared" si="1"/>
        <v>394616</v>
      </c>
      <c r="F19" s="104">
        <f t="shared" si="1"/>
        <v>458109</v>
      </c>
      <c r="G19" s="103">
        <f t="shared" si="1"/>
        <v>458859</v>
      </c>
      <c r="H19" s="105">
        <f t="shared" si="1"/>
        <v>452906</v>
      </c>
      <c r="I19" s="103">
        <f t="shared" si="1"/>
        <v>467203</v>
      </c>
      <c r="J19" s="103">
        <f t="shared" si="1"/>
        <v>476963</v>
      </c>
      <c r="K19" s="103">
        <f t="shared" si="1"/>
        <v>502684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332631</v>
      </c>
      <c r="D4" s="148">
        <f t="shared" ref="D4:K4" si="0">SUM(D5:D7)</f>
        <v>353959</v>
      </c>
      <c r="E4" s="148">
        <f t="shared" si="0"/>
        <v>335083</v>
      </c>
      <c r="F4" s="149">
        <f t="shared" si="0"/>
        <v>384970</v>
      </c>
      <c r="G4" s="148">
        <f t="shared" si="0"/>
        <v>359697</v>
      </c>
      <c r="H4" s="150">
        <f t="shared" si="0"/>
        <v>357649</v>
      </c>
      <c r="I4" s="148">
        <f t="shared" si="0"/>
        <v>382346</v>
      </c>
      <c r="J4" s="148">
        <f t="shared" si="0"/>
        <v>395327</v>
      </c>
      <c r="K4" s="148">
        <f t="shared" si="0"/>
        <v>417880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142700</v>
      </c>
      <c r="D5" s="153">
        <v>156154</v>
      </c>
      <c r="E5" s="153">
        <v>160624</v>
      </c>
      <c r="F5" s="152">
        <v>181314</v>
      </c>
      <c r="G5" s="153">
        <v>177063</v>
      </c>
      <c r="H5" s="154">
        <v>176124</v>
      </c>
      <c r="I5" s="153">
        <v>183296</v>
      </c>
      <c r="J5" s="153">
        <v>195120</v>
      </c>
      <c r="K5" s="154">
        <v>207372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189610</v>
      </c>
      <c r="D6" s="157">
        <v>197179</v>
      </c>
      <c r="E6" s="157">
        <v>174435</v>
      </c>
      <c r="F6" s="156">
        <v>203656</v>
      </c>
      <c r="G6" s="157">
        <v>182634</v>
      </c>
      <c r="H6" s="158">
        <v>181525</v>
      </c>
      <c r="I6" s="157">
        <v>199050</v>
      </c>
      <c r="J6" s="157">
        <v>200207</v>
      </c>
      <c r="K6" s="158">
        <v>210508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321</v>
      </c>
      <c r="D7" s="160">
        <v>626</v>
      </c>
      <c r="E7" s="160">
        <v>24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54434</v>
      </c>
      <c r="D8" s="148">
        <f t="shared" ref="D8:K8" si="1">SUM(D9:D15)</f>
        <v>34914</v>
      </c>
      <c r="E8" s="148">
        <f t="shared" si="1"/>
        <v>47595</v>
      </c>
      <c r="F8" s="149">
        <f t="shared" si="1"/>
        <v>59697</v>
      </c>
      <c r="G8" s="148">
        <f t="shared" si="1"/>
        <v>68658</v>
      </c>
      <c r="H8" s="150">
        <f t="shared" si="1"/>
        <v>68661</v>
      </c>
      <c r="I8" s="148">
        <f t="shared" si="1"/>
        <v>66256</v>
      </c>
      <c r="J8" s="148">
        <f t="shared" si="1"/>
        <v>62970</v>
      </c>
      <c r="K8" s="148">
        <f t="shared" si="1"/>
        <v>65149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36305</v>
      </c>
      <c r="D10" s="157">
        <v>34207</v>
      </c>
      <c r="E10" s="157">
        <v>41966</v>
      </c>
      <c r="F10" s="156">
        <v>38709</v>
      </c>
      <c r="G10" s="157">
        <v>42659</v>
      </c>
      <c r="H10" s="158">
        <v>42659</v>
      </c>
      <c r="I10" s="157">
        <v>44818</v>
      </c>
      <c r="J10" s="157">
        <v>40986</v>
      </c>
      <c r="K10" s="158">
        <v>42011</v>
      </c>
    </row>
    <row r="11" spans="1:27" s="18" customFormat="1" ht="12.75" customHeight="1" x14ac:dyDescent="0.2">
      <c r="A11" s="70"/>
      <c r="B11" s="114" t="s">
        <v>26</v>
      </c>
      <c r="C11" s="156">
        <v>17571</v>
      </c>
      <c r="D11" s="157">
        <v>0</v>
      </c>
      <c r="E11" s="157">
        <v>0</v>
      </c>
      <c r="F11" s="156">
        <v>20476</v>
      </c>
      <c r="G11" s="157">
        <v>20476</v>
      </c>
      <c r="H11" s="158">
        <v>20476</v>
      </c>
      <c r="I11" s="157">
        <v>20476</v>
      </c>
      <c r="J11" s="157">
        <v>20998</v>
      </c>
      <c r="K11" s="158">
        <v>22100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558</v>
      </c>
      <c r="D15" s="160">
        <v>707</v>
      </c>
      <c r="E15" s="160">
        <v>5629</v>
      </c>
      <c r="F15" s="159">
        <v>512</v>
      </c>
      <c r="G15" s="160">
        <v>5523</v>
      </c>
      <c r="H15" s="161">
        <v>5526</v>
      </c>
      <c r="I15" s="160">
        <v>962</v>
      </c>
      <c r="J15" s="160">
        <v>986</v>
      </c>
      <c r="K15" s="161">
        <v>1038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5556</v>
      </c>
      <c r="D16" s="148">
        <f t="shared" ref="D16:K16" si="2">SUM(D17:D23)</f>
        <v>11750</v>
      </c>
      <c r="E16" s="148">
        <f t="shared" si="2"/>
        <v>10995</v>
      </c>
      <c r="F16" s="149">
        <f t="shared" si="2"/>
        <v>13442</v>
      </c>
      <c r="G16" s="148">
        <f t="shared" si="2"/>
        <v>30504</v>
      </c>
      <c r="H16" s="150">
        <f t="shared" si="2"/>
        <v>26596</v>
      </c>
      <c r="I16" s="148">
        <f t="shared" si="2"/>
        <v>18601</v>
      </c>
      <c r="J16" s="148">
        <f t="shared" si="2"/>
        <v>18666</v>
      </c>
      <c r="K16" s="148">
        <f t="shared" si="2"/>
        <v>19655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4254</v>
      </c>
      <c r="D18" s="157">
        <v>11722</v>
      </c>
      <c r="E18" s="157">
        <v>9892</v>
      </c>
      <c r="F18" s="156">
        <v>12286</v>
      </c>
      <c r="G18" s="157">
        <v>29348</v>
      </c>
      <c r="H18" s="158">
        <v>25440</v>
      </c>
      <c r="I18" s="157">
        <v>15201</v>
      </c>
      <c r="J18" s="157">
        <v>18666</v>
      </c>
      <c r="K18" s="158">
        <v>19655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1302</v>
      </c>
      <c r="D23" s="160">
        <v>28</v>
      </c>
      <c r="E23" s="160">
        <v>1103</v>
      </c>
      <c r="F23" s="159">
        <v>1156</v>
      </c>
      <c r="G23" s="160">
        <v>1156</v>
      </c>
      <c r="H23" s="161">
        <v>1156</v>
      </c>
      <c r="I23" s="160">
        <v>3400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196</v>
      </c>
      <c r="E24" s="148">
        <v>943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392621</v>
      </c>
      <c r="D26" s="103">
        <f t="shared" ref="D26:K26" si="3">+D4+D8+D16+D24</f>
        <v>400819</v>
      </c>
      <c r="E26" s="103">
        <f t="shared" si="3"/>
        <v>394616</v>
      </c>
      <c r="F26" s="104">
        <f t="shared" si="3"/>
        <v>458109</v>
      </c>
      <c r="G26" s="103">
        <f t="shared" si="3"/>
        <v>458859</v>
      </c>
      <c r="H26" s="105">
        <f t="shared" si="3"/>
        <v>452906</v>
      </c>
      <c r="I26" s="103">
        <f t="shared" si="3"/>
        <v>467203</v>
      </c>
      <c r="J26" s="103">
        <f t="shared" si="3"/>
        <v>476963</v>
      </c>
      <c r="K26" s="103">
        <f t="shared" si="3"/>
        <v>502684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2540</v>
      </c>
      <c r="D4" s="157">
        <v>3889</v>
      </c>
      <c r="E4" s="157">
        <v>2534</v>
      </c>
      <c r="F4" s="152">
        <v>2953</v>
      </c>
      <c r="G4" s="153">
        <v>3729</v>
      </c>
      <c r="H4" s="154">
        <v>3848</v>
      </c>
      <c r="I4" s="157">
        <v>3240</v>
      </c>
      <c r="J4" s="157">
        <v>3481</v>
      </c>
      <c r="K4" s="157">
        <v>3629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12885</v>
      </c>
      <c r="D5" s="157">
        <v>15002</v>
      </c>
      <c r="E5" s="157">
        <v>12708</v>
      </c>
      <c r="F5" s="156">
        <v>17131</v>
      </c>
      <c r="G5" s="157">
        <v>15519</v>
      </c>
      <c r="H5" s="158">
        <v>15391</v>
      </c>
      <c r="I5" s="157">
        <v>16059</v>
      </c>
      <c r="J5" s="157">
        <v>17253</v>
      </c>
      <c r="K5" s="157">
        <v>18251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148</v>
      </c>
      <c r="C6" s="157">
        <v>9315</v>
      </c>
      <c r="D6" s="157">
        <v>6793</v>
      </c>
      <c r="E6" s="157">
        <v>9734</v>
      </c>
      <c r="F6" s="156">
        <v>12488</v>
      </c>
      <c r="G6" s="157">
        <v>11518</v>
      </c>
      <c r="H6" s="158">
        <v>11147</v>
      </c>
      <c r="I6" s="157">
        <v>12105</v>
      </c>
      <c r="J6" s="157">
        <v>12125</v>
      </c>
      <c r="K6" s="157">
        <v>12859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149</v>
      </c>
      <c r="C7" s="157">
        <v>15319</v>
      </c>
      <c r="D7" s="157">
        <v>14936</v>
      </c>
      <c r="E7" s="157">
        <v>15066</v>
      </c>
      <c r="F7" s="156">
        <v>17076</v>
      </c>
      <c r="G7" s="157">
        <v>21156</v>
      </c>
      <c r="H7" s="158">
        <v>20572</v>
      </c>
      <c r="I7" s="157">
        <v>23646</v>
      </c>
      <c r="J7" s="157">
        <v>19033</v>
      </c>
      <c r="K7" s="157">
        <v>20112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150</v>
      </c>
      <c r="C8" s="157">
        <v>21573</v>
      </c>
      <c r="D8" s="157">
        <v>22939</v>
      </c>
      <c r="E8" s="157">
        <v>23414</v>
      </c>
      <c r="F8" s="156">
        <v>23489</v>
      </c>
      <c r="G8" s="157">
        <v>27226</v>
      </c>
      <c r="H8" s="158">
        <v>27179</v>
      </c>
      <c r="I8" s="157">
        <v>18667</v>
      </c>
      <c r="J8" s="157">
        <v>26690</v>
      </c>
      <c r="K8" s="157">
        <v>28326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151</v>
      </c>
      <c r="C9" s="157">
        <v>25830</v>
      </c>
      <c r="D9" s="157">
        <v>36289</v>
      </c>
      <c r="E9" s="157">
        <v>33006</v>
      </c>
      <c r="F9" s="156">
        <v>35785</v>
      </c>
      <c r="G9" s="157">
        <v>43471</v>
      </c>
      <c r="H9" s="158">
        <v>44292</v>
      </c>
      <c r="I9" s="157">
        <v>40864</v>
      </c>
      <c r="J9" s="157">
        <v>39459</v>
      </c>
      <c r="K9" s="157">
        <v>41763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87462</v>
      </c>
      <c r="D19" s="103">
        <f t="shared" ref="D19:K19" si="1">SUM(D4:D18)</f>
        <v>99848</v>
      </c>
      <c r="E19" s="103">
        <f t="shared" si="1"/>
        <v>96462</v>
      </c>
      <c r="F19" s="104">
        <f t="shared" si="1"/>
        <v>108922</v>
      </c>
      <c r="G19" s="103">
        <f t="shared" si="1"/>
        <v>122619</v>
      </c>
      <c r="H19" s="105">
        <f t="shared" si="1"/>
        <v>122429</v>
      </c>
      <c r="I19" s="103">
        <f t="shared" si="1"/>
        <v>114581</v>
      </c>
      <c r="J19" s="103">
        <f t="shared" si="1"/>
        <v>118041</v>
      </c>
      <c r="K19" s="103">
        <f t="shared" si="1"/>
        <v>124940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85285</v>
      </c>
      <c r="D4" s="148">
        <f t="shared" ref="D4:K4" si="0">SUM(D5:D7)</f>
        <v>95128</v>
      </c>
      <c r="E4" s="148">
        <f t="shared" si="0"/>
        <v>88301</v>
      </c>
      <c r="F4" s="149">
        <f t="shared" si="0"/>
        <v>103438</v>
      </c>
      <c r="G4" s="148">
        <f t="shared" si="0"/>
        <v>104788</v>
      </c>
      <c r="H4" s="150">
        <f t="shared" si="0"/>
        <v>103819</v>
      </c>
      <c r="I4" s="148">
        <f t="shared" si="0"/>
        <v>105618</v>
      </c>
      <c r="J4" s="148">
        <f t="shared" si="0"/>
        <v>109254</v>
      </c>
      <c r="K4" s="148">
        <f t="shared" si="0"/>
        <v>115688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58406</v>
      </c>
      <c r="D5" s="153">
        <v>63811</v>
      </c>
      <c r="E5" s="153">
        <v>63339</v>
      </c>
      <c r="F5" s="152">
        <v>67917</v>
      </c>
      <c r="G5" s="153">
        <v>69567</v>
      </c>
      <c r="H5" s="154">
        <v>69475</v>
      </c>
      <c r="I5" s="153">
        <v>70239</v>
      </c>
      <c r="J5" s="153">
        <v>74875</v>
      </c>
      <c r="K5" s="154">
        <v>79484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26879</v>
      </c>
      <c r="D6" s="157">
        <v>31263</v>
      </c>
      <c r="E6" s="157">
        <v>24962</v>
      </c>
      <c r="F6" s="156">
        <v>35521</v>
      </c>
      <c r="G6" s="157">
        <v>35221</v>
      </c>
      <c r="H6" s="158">
        <v>34344</v>
      </c>
      <c r="I6" s="157">
        <v>35379</v>
      </c>
      <c r="J6" s="157">
        <v>34379</v>
      </c>
      <c r="K6" s="158">
        <v>36204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54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551</v>
      </c>
      <c r="D8" s="148">
        <f t="shared" ref="D8:K8" si="1">SUM(D9:D15)</f>
        <v>652</v>
      </c>
      <c r="E8" s="148">
        <f t="shared" si="1"/>
        <v>2834</v>
      </c>
      <c r="F8" s="149">
        <f t="shared" si="1"/>
        <v>512</v>
      </c>
      <c r="G8" s="148">
        <f t="shared" si="1"/>
        <v>5523</v>
      </c>
      <c r="H8" s="150">
        <f t="shared" si="1"/>
        <v>5526</v>
      </c>
      <c r="I8" s="148">
        <f t="shared" si="1"/>
        <v>962</v>
      </c>
      <c r="J8" s="148">
        <f t="shared" si="1"/>
        <v>986</v>
      </c>
      <c r="K8" s="148">
        <f t="shared" si="1"/>
        <v>1038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551</v>
      </c>
      <c r="D15" s="160">
        <v>652</v>
      </c>
      <c r="E15" s="160">
        <v>2834</v>
      </c>
      <c r="F15" s="159">
        <v>512</v>
      </c>
      <c r="G15" s="160">
        <v>5523</v>
      </c>
      <c r="H15" s="161">
        <v>5526</v>
      </c>
      <c r="I15" s="160">
        <v>962</v>
      </c>
      <c r="J15" s="160">
        <v>986</v>
      </c>
      <c r="K15" s="161">
        <v>1038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1626</v>
      </c>
      <c r="D16" s="148">
        <f t="shared" ref="D16:K16" si="2">SUM(D17:D23)</f>
        <v>4068</v>
      </c>
      <c r="E16" s="148">
        <f t="shared" si="2"/>
        <v>4601</v>
      </c>
      <c r="F16" s="149">
        <f t="shared" si="2"/>
        <v>4972</v>
      </c>
      <c r="G16" s="148">
        <f t="shared" si="2"/>
        <v>12308</v>
      </c>
      <c r="H16" s="150">
        <f t="shared" si="2"/>
        <v>13084</v>
      </c>
      <c r="I16" s="148">
        <f t="shared" si="2"/>
        <v>8001</v>
      </c>
      <c r="J16" s="148">
        <f t="shared" si="2"/>
        <v>7801</v>
      </c>
      <c r="K16" s="148">
        <f t="shared" si="2"/>
        <v>8214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1626</v>
      </c>
      <c r="D18" s="157">
        <v>4068</v>
      </c>
      <c r="E18" s="157">
        <v>3503</v>
      </c>
      <c r="F18" s="156">
        <v>4972</v>
      </c>
      <c r="G18" s="157">
        <v>12308</v>
      </c>
      <c r="H18" s="158">
        <v>13084</v>
      </c>
      <c r="I18" s="157">
        <v>8001</v>
      </c>
      <c r="J18" s="157">
        <v>7801</v>
      </c>
      <c r="K18" s="158">
        <v>8214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1098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726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87462</v>
      </c>
      <c r="D26" s="103">
        <f t="shared" ref="D26:K26" si="3">+D4+D8+D16+D24</f>
        <v>99848</v>
      </c>
      <c r="E26" s="103">
        <f t="shared" si="3"/>
        <v>96462</v>
      </c>
      <c r="F26" s="104">
        <f t="shared" si="3"/>
        <v>108922</v>
      </c>
      <c r="G26" s="103">
        <f t="shared" si="3"/>
        <v>122619</v>
      </c>
      <c r="H26" s="105">
        <f t="shared" si="3"/>
        <v>122429</v>
      </c>
      <c r="I26" s="103">
        <f t="shared" si="3"/>
        <v>114581</v>
      </c>
      <c r="J26" s="103">
        <f t="shared" si="3"/>
        <v>118041</v>
      </c>
      <c r="K26" s="103">
        <f t="shared" si="3"/>
        <v>124940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152</v>
      </c>
      <c r="C4" s="157">
        <v>2299</v>
      </c>
      <c r="D4" s="157">
        <v>6258</v>
      </c>
      <c r="E4" s="157">
        <v>8521</v>
      </c>
      <c r="F4" s="152">
        <v>9263</v>
      </c>
      <c r="G4" s="153">
        <v>8697</v>
      </c>
      <c r="H4" s="154">
        <v>8682</v>
      </c>
      <c r="I4" s="157">
        <v>8483</v>
      </c>
      <c r="J4" s="157">
        <v>8362</v>
      </c>
      <c r="K4" s="157">
        <v>8885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153</v>
      </c>
      <c r="C5" s="157">
        <v>16361</v>
      </c>
      <c r="D5" s="157">
        <v>14953</v>
      </c>
      <c r="E5" s="157">
        <v>10497</v>
      </c>
      <c r="F5" s="156">
        <v>9056</v>
      </c>
      <c r="G5" s="157">
        <v>8855</v>
      </c>
      <c r="H5" s="158">
        <v>15041</v>
      </c>
      <c r="I5" s="157">
        <v>17022</v>
      </c>
      <c r="J5" s="157">
        <v>9574</v>
      </c>
      <c r="K5" s="157">
        <v>10202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154</v>
      </c>
      <c r="C6" s="157">
        <v>8712</v>
      </c>
      <c r="D6" s="157">
        <v>7643</v>
      </c>
      <c r="E6" s="157">
        <v>13776</v>
      </c>
      <c r="F6" s="156">
        <v>15583</v>
      </c>
      <c r="G6" s="157">
        <v>15102</v>
      </c>
      <c r="H6" s="158">
        <v>6584</v>
      </c>
      <c r="I6" s="157">
        <v>6332</v>
      </c>
      <c r="J6" s="157">
        <v>16940</v>
      </c>
      <c r="K6" s="157">
        <v>17995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155</v>
      </c>
      <c r="C7" s="157">
        <v>29621</v>
      </c>
      <c r="D7" s="157">
        <v>23555</v>
      </c>
      <c r="E7" s="157">
        <v>16004</v>
      </c>
      <c r="F7" s="156">
        <v>45099</v>
      </c>
      <c r="G7" s="157">
        <v>44671</v>
      </c>
      <c r="H7" s="158">
        <v>45529</v>
      </c>
      <c r="I7" s="157">
        <v>46246</v>
      </c>
      <c r="J7" s="157">
        <v>46277</v>
      </c>
      <c r="K7" s="157">
        <v>48769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156</v>
      </c>
      <c r="C8" s="157">
        <v>96003</v>
      </c>
      <c r="D8" s="157">
        <v>99052</v>
      </c>
      <c r="E8" s="157">
        <v>106812</v>
      </c>
      <c r="F8" s="156">
        <v>105275</v>
      </c>
      <c r="G8" s="157">
        <v>93639</v>
      </c>
      <c r="H8" s="158">
        <v>88898</v>
      </c>
      <c r="I8" s="157">
        <v>116415</v>
      </c>
      <c r="J8" s="157">
        <v>118059</v>
      </c>
      <c r="K8" s="157">
        <v>121591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157</v>
      </c>
      <c r="C9" s="157">
        <v>4052</v>
      </c>
      <c r="D9" s="157">
        <v>4638</v>
      </c>
      <c r="E9" s="157">
        <v>4226</v>
      </c>
      <c r="F9" s="156">
        <v>5387</v>
      </c>
      <c r="G9" s="157">
        <v>6602</v>
      </c>
      <c r="H9" s="158">
        <v>6374</v>
      </c>
      <c r="I9" s="157">
        <v>6182</v>
      </c>
      <c r="J9" s="157">
        <v>8383</v>
      </c>
      <c r="K9" s="157">
        <v>10183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157048</v>
      </c>
      <c r="D19" s="103">
        <f t="shared" ref="D19:K19" si="1">SUM(D4:D18)</f>
        <v>156099</v>
      </c>
      <c r="E19" s="103">
        <f t="shared" si="1"/>
        <v>159836</v>
      </c>
      <c r="F19" s="104">
        <f t="shared" si="1"/>
        <v>189663</v>
      </c>
      <c r="G19" s="103">
        <f t="shared" si="1"/>
        <v>177566</v>
      </c>
      <c r="H19" s="105">
        <f t="shared" si="1"/>
        <v>171108</v>
      </c>
      <c r="I19" s="103">
        <f t="shared" si="1"/>
        <v>200680</v>
      </c>
      <c r="J19" s="103">
        <f t="shared" si="1"/>
        <v>207595</v>
      </c>
      <c r="K19" s="103">
        <f t="shared" si="1"/>
        <v>217625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135547</v>
      </c>
      <c r="D4" s="148">
        <f t="shared" ref="D4:K4" si="0">SUM(D5:D7)</f>
        <v>148415</v>
      </c>
      <c r="E4" s="148">
        <f t="shared" si="0"/>
        <v>153373</v>
      </c>
      <c r="F4" s="149">
        <f t="shared" si="0"/>
        <v>160717</v>
      </c>
      <c r="G4" s="148">
        <f t="shared" si="0"/>
        <v>138894</v>
      </c>
      <c r="H4" s="150">
        <f t="shared" si="0"/>
        <v>137120</v>
      </c>
      <c r="I4" s="148">
        <f t="shared" si="0"/>
        <v>169604</v>
      </c>
      <c r="J4" s="148">
        <f t="shared" si="0"/>
        <v>175732</v>
      </c>
      <c r="K4" s="148">
        <f t="shared" si="0"/>
        <v>184084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30536</v>
      </c>
      <c r="D5" s="153">
        <v>36790</v>
      </c>
      <c r="E5" s="153">
        <v>42037</v>
      </c>
      <c r="F5" s="152">
        <v>47034</v>
      </c>
      <c r="G5" s="153">
        <v>45333</v>
      </c>
      <c r="H5" s="154">
        <v>45198</v>
      </c>
      <c r="I5" s="153">
        <v>45085</v>
      </c>
      <c r="J5" s="153">
        <v>47939</v>
      </c>
      <c r="K5" s="154">
        <v>50959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104690</v>
      </c>
      <c r="D6" s="157">
        <v>111053</v>
      </c>
      <c r="E6" s="157">
        <v>111336</v>
      </c>
      <c r="F6" s="156">
        <v>113683</v>
      </c>
      <c r="G6" s="157">
        <v>93561</v>
      </c>
      <c r="H6" s="158">
        <v>91922</v>
      </c>
      <c r="I6" s="157">
        <v>124519</v>
      </c>
      <c r="J6" s="157">
        <v>127793</v>
      </c>
      <c r="K6" s="158">
        <v>133125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321</v>
      </c>
      <c r="D7" s="160">
        <v>572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17571</v>
      </c>
      <c r="D8" s="148">
        <f t="shared" ref="D8:K8" si="1">SUM(D9:D15)</f>
        <v>2</v>
      </c>
      <c r="E8" s="148">
        <f t="shared" si="1"/>
        <v>11</v>
      </c>
      <c r="F8" s="149">
        <f t="shared" si="1"/>
        <v>20476</v>
      </c>
      <c r="G8" s="148">
        <f t="shared" si="1"/>
        <v>20476</v>
      </c>
      <c r="H8" s="150">
        <f t="shared" si="1"/>
        <v>20476</v>
      </c>
      <c r="I8" s="148">
        <f t="shared" si="1"/>
        <v>20476</v>
      </c>
      <c r="J8" s="148">
        <f t="shared" si="1"/>
        <v>20998</v>
      </c>
      <c r="K8" s="148">
        <f t="shared" si="1"/>
        <v>22100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17571</v>
      </c>
      <c r="D11" s="157">
        <v>0</v>
      </c>
      <c r="E11" s="157">
        <v>0</v>
      </c>
      <c r="F11" s="156">
        <v>20476</v>
      </c>
      <c r="G11" s="157">
        <v>20476</v>
      </c>
      <c r="H11" s="158">
        <v>20476</v>
      </c>
      <c r="I11" s="157">
        <v>20476</v>
      </c>
      <c r="J11" s="157">
        <v>20998</v>
      </c>
      <c r="K11" s="158">
        <v>22100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2</v>
      </c>
      <c r="E15" s="160">
        <v>11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3930</v>
      </c>
      <c r="D16" s="148">
        <f t="shared" ref="D16:K16" si="2">SUM(D17:D23)</f>
        <v>7682</v>
      </c>
      <c r="E16" s="148">
        <f t="shared" si="2"/>
        <v>6394</v>
      </c>
      <c r="F16" s="149">
        <f t="shared" si="2"/>
        <v>8470</v>
      </c>
      <c r="G16" s="148">
        <f t="shared" si="2"/>
        <v>18196</v>
      </c>
      <c r="H16" s="150">
        <f t="shared" si="2"/>
        <v>13512</v>
      </c>
      <c r="I16" s="148">
        <f t="shared" si="2"/>
        <v>10600</v>
      </c>
      <c r="J16" s="148">
        <f t="shared" si="2"/>
        <v>10865</v>
      </c>
      <c r="K16" s="148">
        <f t="shared" si="2"/>
        <v>11441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2628</v>
      </c>
      <c r="D18" s="157">
        <v>7654</v>
      </c>
      <c r="E18" s="157">
        <v>6389</v>
      </c>
      <c r="F18" s="156">
        <v>7314</v>
      </c>
      <c r="G18" s="157">
        <v>17040</v>
      </c>
      <c r="H18" s="158">
        <v>12356</v>
      </c>
      <c r="I18" s="157">
        <v>7200</v>
      </c>
      <c r="J18" s="157">
        <v>10865</v>
      </c>
      <c r="K18" s="158">
        <v>11441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1302</v>
      </c>
      <c r="D23" s="160">
        <v>28</v>
      </c>
      <c r="E23" s="160">
        <v>5</v>
      </c>
      <c r="F23" s="159">
        <v>1156</v>
      </c>
      <c r="G23" s="160">
        <v>1156</v>
      </c>
      <c r="H23" s="161">
        <v>1156</v>
      </c>
      <c r="I23" s="160">
        <v>3400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58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157048</v>
      </c>
      <c r="D26" s="103">
        <f t="shared" ref="D26:K26" si="3">+D4+D8+D16+D24</f>
        <v>156099</v>
      </c>
      <c r="E26" s="103">
        <f t="shared" si="3"/>
        <v>159836</v>
      </c>
      <c r="F26" s="104">
        <f t="shared" si="3"/>
        <v>189663</v>
      </c>
      <c r="G26" s="103">
        <f t="shared" si="3"/>
        <v>177566</v>
      </c>
      <c r="H26" s="105">
        <f t="shared" si="3"/>
        <v>171108</v>
      </c>
      <c r="I26" s="103">
        <f t="shared" si="3"/>
        <v>200680</v>
      </c>
      <c r="J26" s="103">
        <f t="shared" si="3"/>
        <v>207595</v>
      </c>
      <c r="K26" s="103">
        <f t="shared" si="3"/>
        <v>217625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158</v>
      </c>
      <c r="C4" s="157">
        <v>3219</v>
      </c>
      <c r="D4" s="157">
        <v>1445</v>
      </c>
      <c r="E4" s="157">
        <v>2135</v>
      </c>
      <c r="F4" s="152">
        <v>2761</v>
      </c>
      <c r="G4" s="153">
        <v>2785</v>
      </c>
      <c r="H4" s="154">
        <v>2617</v>
      </c>
      <c r="I4" s="157">
        <v>3150</v>
      </c>
      <c r="J4" s="157">
        <v>3323</v>
      </c>
      <c r="K4" s="157">
        <v>3528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159</v>
      </c>
      <c r="C5" s="157">
        <v>7842</v>
      </c>
      <c r="D5" s="157">
        <v>8464</v>
      </c>
      <c r="E5" s="157">
        <v>4259</v>
      </c>
      <c r="F5" s="156">
        <v>13194</v>
      </c>
      <c r="G5" s="157">
        <v>10710</v>
      </c>
      <c r="H5" s="158">
        <v>10297</v>
      </c>
      <c r="I5" s="157">
        <v>10474</v>
      </c>
      <c r="J5" s="157">
        <v>11348</v>
      </c>
      <c r="K5" s="157">
        <v>12040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160</v>
      </c>
      <c r="C6" s="157">
        <v>0</v>
      </c>
      <c r="D6" s="157">
        <v>0</v>
      </c>
      <c r="E6" s="157">
        <v>580</v>
      </c>
      <c r="F6" s="156">
        <v>4890</v>
      </c>
      <c r="G6" s="157">
        <v>13981</v>
      </c>
      <c r="H6" s="158">
        <v>14393</v>
      </c>
      <c r="I6" s="157">
        <v>19732</v>
      </c>
      <c r="J6" s="157">
        <v>12481</v>
      </c>
      <c r="K6" s="157">
        <v>13262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161</v>
      </c>
      <c r="C7" s="157">
        <v>63056</v>
      </c>
      <c r="D7" s="157">
        <v>62391</v>
      </c>
      <c r="E7" s="157">
        <v>65875</v>
      </c>
      <c r="F7" s="156">
        <v>62677</v>
      </c>
      <c r="G7" s="157">
        <v>62227</v>
      </c>
      <c r="H7" s="158">
        <v>61873</v>
      </c>
      <c r="I7" s="157">
        <v>53619</v>
      </c>
      <c r="J7" s="157">
        <v>57616</v>
      </c>
      <c r="K7" s="157">
        <v>59637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74117</v>
      </c>
      <c r="D19" s="103">
        <f t="shared" ref="D19:K19" si="1">SUM(D4:D18)</f>
        <v>72300</v>
      </c>
      <c r="E19" s="103">
        <f t="shared" si="1"/>
        <v>72849</v>
      </c>
      <c r="F19" s="104">
        <f t="shared" si="1"/>
        <v>83522</v>
      </c>
      <c r="G19" s="103">
        <f t="shared" si="1"/>
        <v>89703</v>
      </c>
      <c r="H19" s="105">
        <f t="shared" si="1"/>
        <v>89180</v>
      </c>
      <c r="I19" s="103">
        <f t="shared" si="1"/>
        <v>86975</v>
      </c>
      <c r="J19" s="103">
        <f t="shared" si="1"/>
        <v>84768</v>
      </c>
      <c r="K19" s="103">
        <f t="shared" si="1"/>
        <v>88467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37812</v>
      </c>
      <c r="D4" s="148">
        <f t="shared" ref="D4:K4" si="0">SUM(D5:D7)</f>
        <v>38074</v>
      </c>
      <c r="E4" s="148">
        <f t="shared" si="0"/>
        <v>28273</v>
      </c>
      <c r="F4" s="149">
        <f t="shared" si="0"/>
        <v>44813</v>
      </c>
      <c r="G4" s="148">
        <f t="shared" si="0"/>
        <v>47044</v>
      </c>
      <c r="H4" s="150">
        <f t="shared" si="0"/>
        <v>46521</v>
      </c>
      <c r="I4" s="148">
        <f t="shared" si="0"/>
        <v>42157</v>
      </c>
      <c r="J4" s="148">
        <f t="shared" si="0"/>
        <v>43782</v>
      </c>
      <c r="K4" s="148">
        <f t="shared" si="0"/>
        <v>46456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16406</v>
      </c>
      <c r="D5" s="153">
        <v>16071</v>
      </c>
      <c r="E5" s="153">
        <v>15307</v>
      </c>
      <c r="F5" s="152">
        <v>24001</v>
      </c>
      <c r="G5" s="153">
        <v>21041</v>
      </c>
      <c r="H5" s="154">
        <v>21105</v>
      </c>
      <c r="I5" s="153">
        <v>26111</v>
      </c>
      <c r="J5" s="153">
        <v>27783</v>
      </c>
      <c r="K5" s="154">
        <v>29534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21406</v>
      </c>
      <c r="D6" s="157">
        <v>22003</v>
      </c>
      <c r="E6" s="157">
        <v>12966</v>
      </c>
      <c r="F6" s="156">
        <v>20812</v>
      </c>
      <c r="G6" s="157">
        <v>26003</v>
      </c>
      <c r="H6" s="158">
        <v>25416</v>
      </c>
      <c r="I6" s="157">
        <v>16046</v>
      </c>
      <c r="J6" s="157">
        <v>15999</v>
      </c>
      <c r="K6" s="158">
        <v>16922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36305</v>
      </c>
      <c r="D8" s="148">
        <f t="shared" ref="D8:K8" si="1">SUM(D9:D15)</f>
        <v>34226</v>
      </c>
      <c r="E8" s="148">
        <f t="shared" si="1"/>
        <v>44561</v>
      </c>
      <c r="F8" s="149">
        <f t="shared" si="1"/>
        <v>38709</v>
      </c>
      <c r="G8" s="148">
        <f t="shared" si="1"/>
        <v>42659</v>
      </c>
      <c r="H8" s="150">
        <f t="shared" si="1"/>
        <v>42659</v>
      </c>
      <c r="I8" s="148">
        <f t="shared" si="1"/>
        <v>44818</v>
      </c>
      <c r="J8" s="148">
        <f t="shared" si="1"/>
        <v>40986</v>
      </c>
      <c r="K8" s="148">
        <f t="shared" si="1"/>
        <v>42011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36305</v>
      </c>
      <c r="D10" s="157">
        <v>34207</v>
      </c>
      <c r="E10" s="157">
        <v>41966</v>
      </c>
      <c r="F10" s="156">
        <v>38709</v>
      </c>
      <c r="G10" s="157">
        <v>42659</v>
      </c>
      <c r="H10" s="158">
        <v>42659</v>
      </c>
      <c r="I10" s="157">
        <v>44818</v>
      </c>
      <c r="J10" s="157">
        <v>40986</v>
      </c>
      <c r="K10" s="158">
        <v>42011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19</v>
      </c>
      <c r="E15" s="160">
        <v>2595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15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74117</v>
      </c>
      <c r="D26" s="103">
        <f t="shared" ref="D26:K26" si="3">+D4+D8+D16+D24</f>
        <v>72300</v>
      </c>
      <c r="E26" s="103">
        <f t="shared" si="3"/>
        <v>72849</v>
      </c>
      <c r="F26" s="104">
        <f t="shared" si="3"/>
        <v>83522</v>
      </c>
      <c r="G26" s="103">
        <f t="shared" si="3"/>
        <v>89703</v>
      </c>
      <c r="H26" s="105">
        <f t="shared" si="3"/>
        <v>89180</v>
      </c>
      <c r="I26" s="103">
        <f t="shared" si="3"/>
        <v>86975</v>
      </c>
      <c r="J26" s="103">
        <f t="shared" si="3"/>
        <v>84768</v>
      </c>
      <c r="K26" s="103">
        <f t="shared" si="3"/>
        <v>88467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162</v>
      </c>
      <c r="C4" s="157">
        <v>0</v>
      </c>
      <c r="D4" s="157">
        <v>0</v>
      </c>
      <c r="E4" s="157">
        <v>2218</v>
      </c>
      <c r="F4" s="152">
        <v>2671</v>
      </c>
      <c r="G4" s="153">
        <v>4142</v>
      </c>
      <c r="H4" s="154">
        <v>4219</v>
      </c>
      <c r="I4" s="157">
        <v>3316</v>
      </c>
      <c r="J4" s="157">
        <v>3420</v>
      </c>
      <c r="K4" s="157">
        <v>3695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163</v>
      </c>
      <c r="C5" s="157">
        <v>4149</v>
      </c>
      <c r="D5" s="157">
        <v>6274</v>
      </c>
      <c r="E5" s="157">
        <v>6595</v>
      </c>
      <c r="F5" s="156">
        <v>6805</v>
      </c>
      <c r="G5" s="157">
        <v>5894</v>
      </c>
      <c r="H5" s="158">
        <v>6106</v>
      </c>
      <c r="I5" s="157">
        <v>6795</v>
      </c>
      <c r="J5" s="157">
        <v>6944</v>
      </c>
      <c r="K5" s="157">
        <v>7363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164</v>
      </c>
      <c r="C6" s="157">
        <v>36017</v>
      </c>
      <c r="D6" s="157">
        <v>30535</v>
      </c>
      <c r="E6" s="157">
        <v>28149</v>
      </c>
      <c r="F6" s="156">
        <v>34650</v>
      </c>
      <c r="G6" s="157">
        <v>35382</v>
      </c>
      <c r="H6" s="158">
        <v>36992</v>
      </c>
      <c r="I6" s="157">
        <v>31194</v>
      </c>
      <c r="J6" s="157">
        <v>31341</v>
      </c>
      <c r="K6" s="157">
        <v>34529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165</v>
      </c>
      <c r="C7" s="157">
        <v>17811</v>
      </c>
      <c r="D7" s="157">
        <v>17910</v>
      </c>
      <c r="E7" s="157">
        <v>13960</v>
      </c>
      <c r="F7" s="156">
        <v>19022</v>
      </c>
      <c r="G7" s="157">
        <v>10781</v>
      </c>
      <c r="H7" s="158">
        <v>10395</v>
      </c>
      <c r="I7" s="157">
        <v>10861</v>
      </c>
      <c r="J7" s="157">
        <v>11141</v>
      </c>
      <c r="K7" s="157">
        <v>11417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166</v>
      </c>
      <c r="C8" s="157">
        <v>16017</v>
      </c>
      <c r="D8" s="157">
        <v>17853</v>
      </c>
      <c r="E8" s="157">
        <v>14547</v>
      </c>
      <c r="F8" s="156">
        <v>12854</v>
      </c>
      <c r="G8" s="157">
        <v>12772</v>
      </c>
      <c r="H8" s="158">
        <v>12477</v>
      </c>
      <c r="I8" s="157">
        <v>12801</v>
      </c>
      <c r="J8" s="157">
        <v>13713</v>
      </c>
      <c r="K8" s="157">
        <v>14648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73994</v>
      </c>
      <c r="D19" s="103">
        <f t="shared" ref="D19:K19" si="1">SUM(D4:D18)</f>
        <v>72572</v>
      </c>
      <c r="E19" s="103">
        <f t="shared" si="1"/>
        <v>65469</v>
      </c>
      <c r="F19" s="104">
        <f t="shared" si="1"/>
        <v>76002</v>
      </c>
      <c r="G19" s="103">
        <f t="shared" si="1"/>
        <v>68971</v>
      </c>
      <c r="H19" s="105">
        <f t="shared" si="1"/>
        <v>70189</v>
      </c>
      <c r="I19" s="103">
        <f t="shared" si="1"/>
        <v>64967</v>
      </c>
      <c r="J19" s="103">
        <f t="shared" si="1"/>
        <v>66559</v>
      </c>
      <c r="K19" s="103">
        <f t="shared" si="1"/>
        <v>71652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73987</v>
      </c>
      <c r="D4" s="148">
        <f t="shared" ref="D4:K4" si="0">SUM(D5:D7)</f>
        <v>72342</v>
      </c>
      <c r="E4" s="148">
        <f t="shared" si="0"/>
        <v>65136</v>
      </c>
      <c r="F4" s="149">
        <f t="shared" si="0"/>
        <v>76002</v>
      </c>
      <c r="G4" s="148">
        <f t="shared" si="0"/>
        <v>68971</v>
      </c>
      <c r="H4" s="150">
        <f t="shared" si="0"/>
        <v>70189</v>
      </c>
      <c r="I4" s="148">
        <f t="shared" si="0"/>
        <v>64967</v>
      </c>
      <c r="J4" s="148">
        <f t="shared" si="0"/>
        <v>66559</v>
      </c>
      <c r="K4" s="148">
        <f t="shared" si="0"/>
        <v>71652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37352</v>
      </c>
      <c r="D5" s="153">
        <v>39482</v>
      </c>
      <c r="E5" s="153">
        <v>39941</v>
      </c>
      <c r="F5" s="152">
        <v>42362</v>
      </c>
      <c r="G5" s="153">
        <v>41122</v>
      </c>
      <c r="H5" s="154">
        <v>40346</v>
      </c>
      <c r="I5" s="153">
        <v>41861</v>
      </c>
      <c r="J5" s="153">
        <v>44523</v>
      </c>
      <c r="K5" s="154">
        <v>47395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36635</v>
      </c>
      <c r="D6" s="157">
        <v>32860</v>
      </c>
      <c r="E6" s="157">
        <v>25171</v>
      </c>
      <c r="F6" s="156">
        <v>33640</v>
      </c>
      <c r="G6" s="157">
        <v>27849</v>
      </c>
      <c r="H6" s="158">
        <v>29843</v>
      </c>
      <c r="I6" s="157">
        <v>23106</v>
      </c>
      <c r="J6" s="157">
        <v>22036</v>
      </c>
      <c r="K6" s="158">
        <v>24257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24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7</v>
      </c>
      <c r="D8" s="148">
        <f t="shared" ref="D8:K8" si="1">SUM(D9:D15)</f>
        <v>34</v>
      </c>
      <c r="E8" s="148">
        <f t="shared" si="1"/>
        <v>189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7</v>
      </c>
      <c r="D15" s="160">
        <v>34</v>
      </c>
      <c r="E15" s="160">
        <v>189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196</v>
      </c>
      <c r="E24" s="148">
        <v>144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73994</v>
      </c>
      <c r="D26" s="103">
        <f t="shared" ref="D26:K26" si="3">+D4+D8+D16+D24</f>
        <v>72572</v>
      </c>
      <c r="E26" s="103">
        <f t="shared" si="3"/>
        <v>65469</v>
      </c>
      <c r="F26" s="104">
        <f t="shared" si="3"/>
        <v>76002</v>
      </c>
      <c r="G26" s="103">
        <f t="shared" si="3"/>
        <v>68971</v>
      </c>
      <c r="H26" s="105">
        <f t="shared" si="3"/>
        <v>70189</v>
      </c>
      <c r="I26" s="103">
        <f t="shared" si="3"/>
        <v>64967</v>
      </c>
      <c r="J26" s="103">
        <f t="shared" si="3"/>
        <v>66559</v>
      </c>
      <c r="K26" s="103">
        <f t="shared" si="3"/>
        <v>71652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111</v>
      </c>
      <c r="F9" s="27">
        <f t="shared" ref="F9:M9" si="1">F10+F19</f>
        <v>116</v>
      </c>
      <c r="G9" s="27">
        <f t="shared" si="1"/>
        <v>126</v>
      </c>
      <c r="H9" s="28">
        <f t="shared" si="1"/>
        <v>132</v>
      </c>
      <c r="I9" s="27">
        <f t="shared" si="1"/>
        <v>132</v>
      </c>
      <c r="J9" s="29">
        <f t="shared" si="1"/>
        <v>157</v>
      </c>
      <c r="K9" s="27">
        <f t="shared" si="1"/>
        <v>139</v>
      </c>
      <c r="L9" s="27">
        <f t="shared" si="1"/>
        <v>147</v>
      </c>
      <c r="M9" s="27">
        <f t="shared" si="1"/>
        <v>155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111</v>
      </c>
      <c r="F10" s="59">
        <f t="shared" ref="F10:M10" si="2">SUM(F11:F13)</f>
        <v>116</v>
      </c>
      <c r="G10" s="59">
        <f t="shared" si="2"/>
        <v>126</v>
      </c>
      <c r="H10" s="60">
        <f t="shared" si="2"/>
        <v>132</v>
      </c>
      <c r="I10" s="59">
        <f t="shared" si="2"/>
        <v>132</v>
      </c>
      <c r="J10" s="61">
        <f t="shared" si="2"/>
        <v>157</v>
      </c>
      <c r="K10" s="59">
        <f t="shared" si="2"/>
        <v>139</v>
      </c>
      <c r="L10" s="59">
        <f t="shared" si="2"/>
        <v>147</v>
      </c>
      <c r="M10" s="59">
        <f t="shared" si="2"/>
        <v>155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111</v>
      </c>
      <c r="F13" s="44">
        <v>116</v>
      </c>
      <c r="G13" s="44">
        <v>126</v>
      </c>
      <c r="H13" s="45">
        <v>132</v>
      </c>
      <c r="I13" s="44">
        <v>132</v>
      </c>
      <c r="J13" s="46">
        <v>157</v>
      </c>
      <c r="K13" s="44">
        <v>139</v>
      </c>
      <c r="L13" s="44">
        <v>147</v>
      </c>
      <c r="M13" s="44">
        <v>155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21</v>
      </c>
      <c r="F31" s="93">
        <f t="shared" ref="F31:M31" si="4">SUM(F32:F34)</f>
        <v>1</v>
      </c>
      <c r="G31" s="93">
        <f t="shared" si="4"/>
        <v>0</v>
      </c>
      <c r="H31" s="94">
        <f t="shared" si="4"/>
        <v>6</v>
      </c>
      <c r="I31" s="93">
        <f t="shared" si="4"/>
        <v>6</v>
      </c>
      <c r="J31" s="95">
        <f t="shared" si="4"/>
        <v>3</v>
      </c>
      <c r="K31" s="93">
        <f t="shared" si="4"/>
        <v>6</v>
      </c>
      <c r="L31" s="93">
        <f t="shared" si="4"/>
        <v>6</v>
      </c>
      <c r="M31" s="93">
        <f t="shared" si="4"/>
        <v>6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21</v>
      </c>
      <c r="F32" s="36">
        <v>1</v>
      </c>
      <c r="G32" s="36">
        <v>0</v>
      </c>
      <c r="H32" s="37">
        <v>6</v>
      </c>
      <c r="I32" s="36">
        <v>6</v>
      </c>
      <c r="J32" s="38">
        <v>3</v>
      </c>
      <c r="K32" s="36">
        <v>6</v>
      </c>
      <c r="L32" s="36">
        <v>6</v>
      </c>
      <c r="M32" s="36">
        <v>6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375</v>
      </c>
      <c r="F36" s="27">
        <f t="shared" ref="F36:M36" si="5">SUM(F37:F38)</f>
        <v>8</v>
      </c>
      <c r="G36" s="27">
        <f t="shared" si="5"/>
        <v>0</v>
      </c>
      <c r="H36" s="28">
        <f t="shared" si="5"/>
        <v>35</v>
      </c>
      <c r="I36" s="27">
        <f t="shared" si="5"/>
        <v>35</v>
      </c>
      <c r="J36" s="29">
        <f t="shared" si="5"/>
        <v>337</v>
      </c>
      <c r="K36" s="27">
        <f t="shared" si="5"/>
        <v>37</v>
      </c>
      <c r="L36" s="27">
        <f t="shared" si="5"/>
        <v>37</v>
      </c>
      <c r="M36" s="27">
        <f t="shared" si="5"/>
        <v>38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375</v>
      </c>
      <c r="F38" s="51">
        <v>8</v>
      </c>
      <c r="G38" s="51">
        <v>0</v>
      </c>
      <c r="H38" s="52">
        <v>35</v>
      </c>
      <c r="I38" s="51">
        <v>35</v>
      </c>
      <c r="J38" s="53">
        <v>337</v>
      </c>
      <c r="K38" s="51">
        <v>37</v>
      </c>
      <c r="L38" s="51">
        <v>37</v>
      </c>
      <c r="M38" s="51">
        <v>38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244</v>
      </c>
      <c r="F39" s="27">
        <v>635</v>
      </c>
      <c r="G39" s="27">
        <v>398</v>
      </c>
      <c r="H39" s="28">
        <v>67</v>
      </c>
      <c r="I39" s="27">
        <v>67</v>
      </c>
      <c r="J39" s="29">
        <v>1473</v>
      </c>
      <c r="K39" s="27">
        <v>70</v>
      </c>
      <c r="L39" s="27">
        <v>74</v>
      </c>
      <c r="M39" s="27">
        <v>78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751</v>
      </c>
      <c r="F40" s="103">
        <f t="shared" ref="F40:M40" si="6">F4+F9+F21+F29+F31+F36+F39</f>
        <v>760</v>
      </c>
      <c r="G40" s="103">
        <f t="shared" si="6"/>
        <v>524</v>
      </c>
      <c r="H40" s="104">
        <f t="shared" si="6"/>
        <v>240</v>
      </c>
      <c r="I40" s="103">
        <f t="shared" si="6"/>
        <v>240</v>
      </c>
      <c r="J40" s="105">
        <f t="shared" si="6"/>
        <v>1970</v>
      </c>
      <c r="K40" s="103">
        <f t="shared" si="6"/>
        <v>252</v>
      </c>
      <c r="L40" s="103">
        <f t="shared" si="6"/>
        <v>264</v>
      </c>
      <c r="M40" s="103">
        <f t="shared" si="6"/>
        <v>277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332631</v>
      </c>
      <c r="F4" s="27">
        <f t="shared" ref="F4:M4" si="0">F5+F8+F47</f>
        <v>353959</v>
      </c>
      <c r="G4" s="27">
        <f t="shared" si="0"/>
        <v>335083</v>
      </c>
      <c r="H4" s="28">
        <f t="shared" si="0"/>
        <v>384970</v>
      </c>
      <c r="I4" s="27">
        <f t="shared" si="0"/>
        <v>359697</v>
      </c>
      <c r="J4" s="29">
        <f t="shared" si="0"/>
        <v>357649</v>
      </c>
      <c r="K4" s="27">
        <f t="shared" si="0"/>
        <v>382346</v>
      </c>
      <c r="L4" s="27">
        <f t="shared" si="0"/>
        <v>395327</v>
      </c>
      <c r="M4" s="27">
        <f t="shared" si="0"/>
        <v>417880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142700</v>
      </c>
      <c r="F5" s="59">
        <f t="shared" ref="F5:M5" si="1">SUM(F6:F7)</f>
        <v>156154</v>
      </c>
      <c r="G5" s="59">
        <f t="shared" si="1"/>
        <v>160624</v>
      </c>
      <c r="H5" s="60">
        <f t="shared" si="1"/>
        <v>181314</v>
      </c>
      <c r="I5" s="59">
        <f t="shared" si="1"/>
        <v>177063</v>
      </c>
      <c r="J5" s="61">
        <f t="shared" si="1"/>
        <v>176124</v>
      </c>
      <c r="K5" s="59">
        <f t="shared" si="1"/>
        <v>183296</v>
      </c>
      <c r="L5" s="59">
        <f t="shared" si="1"/>
        <v>195120</v>
      </c>
      <c r="M5" s="59">
        <f t="shared" si="1"/>
        <v>207372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128135</v>
      </c>
      <c r="F6" s="36">
        <v>140343</v>
      </c>
      <c r="G6" s="36">
        <v>157497</v>
      </c>
      <c r="H6" s="37">
        <v>163394</v>
      </c>
      <c r="I6" s="36">
        <v>159143</v>
      </c>
      <c r="J6" s="38">
        <v>176124</v>
      </c>
      <c r="K6" s="36">
        <v>164476</v>
      </c>
      <c r="L6" s="36">
        <v>175729</v>
      </c>
      <c r="M6" s="36">
        <v>186085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14565</v>
      </c>
      <c r="F7" s="51">
        <v>15811</v>
      </c>
      <c r="G7" s="51">
        <v>3127</v>
      </c>
      <c r="H7" s="52">
        <v>17920</v>
      </c>
      <c r="I7" s="51">
        <v>17920</v>
      </c>
      <c r="J7" s="53">
        <v>0</v>
      </c>
      <c r="K7" s="51">
        <v>18820</v>
      </c>
      <c r="L7" s="51">
        <v>19391</v>
      </c>
      <c r="M7" s="51">
        <v>21287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189610</v>
      </c>
      <c r="F8" s="59">
        <f t="shared" ref="F8:M8" si="2">SUM(F9:F46)</f>
        <v>197179</v>
      </c>
      <c r="G8" s="59">
        <f t="shared" si="2"/>
        <v>174435</v>
      </c>
      <c r="H8" s="60">
        <f t="shared" si="2"/>
        <v>203656</v>
      </c>
      <c r="I8" s="59">
        <f t="shared" si="2"/>
        <v>182634</v>
      </c>
      <c r="J8" s="61">
        <f t="shared" si="2"/>
        <v>181525</v>
      </c>
      <c r="K8" s="59">
        <f t="shared" si="2"/>
        <v>199050</v>
      </c>
      <c r="L8" s="59">
        <f t="shared" si="2"/>
        <v>200207</v>
      </c>
      <c r="M8" s="59">
        <f t="shared" si="2"/>
        <v>210508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17</v>
      </c>
      <c r="F9" s="36">
        <v>12</v>
      </c>
      <c r="G9" s="36">
        <v>12</v>
      </c>
      <c r="H9" s="37">
        <v>25</v>
      </c>
      <c r="I9" s="36">
        <v>25</v>
      </c>
      <c r="J9" s="38">
        <v>478</v>
      </c>
      <c r="K9" s="36">
        <v>493</v>
      </c>
      <c r="L9" s="36">
        <v>493</v>
      </c>
      <c r="M9" s="36">
        <v>518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11832</v>
      </c>
      <c r="F10" s="44">
        <v>8031</v>
      </c>
      <c r="G10" s="44">
        <v>8644</v>
      </c>
      <c r="H10" s="45">
        <v>11182</v>
      </c>
      <c r="I10" s="44">
        <v>13152</v>
      </c>
      <c r="J10" s="46">
        <v>15636</v>
      </c>
      <c r="K10" s="44">
        <v>10439</v>
      </c>
      <c r="L10" s="44">
        <v>9568</v>
      </c>
      <c r="M10" s="44">
        <v>10958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348</v>
      </c>
      <c r="F11" s="44">
        <v>756</v>
      </c>
      <c r="G11" s="44">
        <v>501</v>
      </c>
      <c r="H11" s="45">
        <v>180</v>
      </c>
      <c r="I11" s="44">
        <v>180</v>
      </c>
      <c r="J11" s="46">
        <v>235</v>
      </c>
      <c r="K11" s="44">
        <v>519</v>
      </c>
      <c r="L11" s="44">
        <v>517</v>
      </c>
      <c r="M11" s="44">
        <v>544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4014</v>
      </c>
      <c r="F12" s="44">
        <v>4165</v>
      </c>
      <c r="G12" s="44">
        <v>3312</v>
      </c>
      <c r="H12" s="45">
        <v>3085</v>
      </c>
      <c r="I12" s="44">
        <v>3785</v>
      </c>
      <c r="J12" s="46">
        <v>3794</v>
      </c>
      <c r="K12" s="44">
        <v>3687</v>
      </c>
      <c r="L12" s="44">
        <v>3673</v>
      </c>
      <c r="M12" s="44">
        <v>3871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383</v>
      </c>
      <c r="F13" s="44">
        <v>176</v>
      </c>
      <c r="G13" s="44">
        <v>47</v>
      </c>
      <c r="H13" s="45">
        <v>495</v>
      </c>
      <c r="I13" s="44">
        <v>495</v>
      </c>
      <c r="J13" s="46">
        <v>475</v>
      </c>
      <c r="K13" s="44">
        <v>498</v>
      </c>
      <c r="L13" s="44">
        <v>497</v>
      </c>
      <c r="M13" s="44">
        <v>523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5848</v>
      </c>
      <c r="F14" s="44">
        <v>4180</v>
      </c>
      <c r="G14" s="44">
        <v>4942</v>
      </c>
      <c r="H14" s="45">
        <v>4219</v>
      </c>
      <c r="I14" s="44">
        <v>3314</v>
      </c>
      <c r="J14" s="46">
        <v>3344</v>
      </c>
      <c r="K14" s="44">
        <v>1000</v>
      </c>
      <c r="L14" s="44">
        <v>996</v>
      </c>
      <c r="M14" s="44">
        <v>2271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3306</v>
      </c>
      <c r="F15" s="44">
        <v>8184</v>
      </c>
      <c r="G15" s="44">
        <v>8109</v>
      </c>
      <c r="H15" s="45">
        <v>7598</v>
      </c>
      <c r="I15" s="44">
        <v>7898</v>
      </c>
      <c r="J15" s="46">
        <v>7179</v>
      </c>
      <c r="K15" s="44">
        <v>9225</v>
      </c>
      <c r="L15" s="44">
        <v>8238</v>
      </c>
      <c r="M15" s="44">
        <v>8675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85510</v>
      </c>
      <c r="F16" s="44">
        <v>81803</v>
      </c>
      <c r="G16" s="44">
        <v>90227</v>
      </c>
      <c r="H16" s="45">
        <v>88767</v>
      </c>
      <c r="I16" s="44">
        <v>68430</v>
      </c>
      <c r="J16" s="46">
        <v>68472</v>
      </c>
      <c r="K16" s="44">
        <v>90921</v>
      </c>
      <c r="L16" s="44">
        <v>93897</v>
      </c>
      <c r="M16" s="44">
        <v>96116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33000</v>
      </c>
      <c r="F17" s="44">
        <v>43314</v>
      </c>
      <c r="G17" s="44">
        <v>26032</v>
      </c>
      <c r="H17" s="45">
        <v>45746</v>
      </c>
      <c r="I17" s="44">
        <v>45861</v>
      </c>
      <c r="J17" s="46">
        <v>45005</v>
      </c>
      <c r="K17" s="44">
        <v>38701</v>
      </c>
      <c r="L17" s="44">
        <v>39689</v>
      </c>
      <c r="M17" s="44">
        <v>41969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1353</v>
      </c>
      <c r="F21" s="44">
        <v>3536</v>
      </c>
      <c r="G21" s="44">
        <v>2427</v>
      </c>
      <c r="H21" s="45">
        <v>1593</v>
      </c>
      <c r="I21" s="44">
        <v>1593</v>
      </c>
      <c r="J21" s="46">
        <v>1433</v>
      </c>
      <c r="K21" s="44">
        <v>1676</v>
      </c>
      <c r="L21" s="44">
        <v>1671</v>
      </c>
      <c r="M21" s="44">
        <v>1760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4499</v>
      </c>
      <c r="F22" s="44">
        <v>7452</v>
      </c>
      <c r="G22" s="44">
        <v>1760</v>
      </c>
      <c r="H22" s="45">
        <v>7641</v>
      </c>
      <c r="I22" s="44">
        <v>7561</v>
      </c>
      <c r="J22" s="46">
        <v>7602</v>
      </c>
      <c r="K22" s="44">
        <v>13636</v>
      </c>
      <c r="L22" s="44">
        <v>12917</v>
      </c>
      <c r="M22" s="44">
        <v>13637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7198</v>
      </c>
      <c r="F23" s="44">
        <v>7825</v>
      </c>
      <c r="G23" s="44">
        <v>8707</v>
      </c>
      <c r="H23" s="45">
        <v>5913</v>
      </c>
      <c r="I23" s="44">
        <v>5749</v>
      </c>
      <c r="J23" s="46">
        <v>6338</v>
      </c>
      <c r="K23" s="44">
        <v>3845</v>
      </c>
      <c r="L23" s="44">
        <v>3819</v>
      </c>
      <c r="M23" s="44">
        <v>4021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893</v>
      </c>
      <c r="F24" s="44">
        <v>73</v>
      </c>
      <c r="G24" s="44">
        <v>0</v>
      </c>
      <c r="H24" s="45">
        <v>197</v>
      </c>
      <c r="I24" s="44">
        <v>197</v>
      </c>
      <c r="J24" s="46">
        <v>0</v>
      </c>
      <c r="K24" s="44">
        <v>0</v>
      </c>
      <c r="L24" s="44">
        <v>0</v>
      </c>
      <c r="M24" s="44">
        <v>96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715</v>
      </c>
      <c r="H25" s="45">
        <v>327</v>
      </c>
      <c r="I25" s="44">
        <v>327</v>
      </c>
      <c r="J25" s="46">
        <v>267</v>
      </c>
      <c r="K25" s="44">
        <v>595</v>
      </c>
      <c r="L25" s="44">
        <v>595</v>
      </c>
      <c r="M25" s="44">
        <v>625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245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58</v>
      </c>
      <c r="H29" s="45">
        <v>80</v>
      </c>
      <c r="I29" s="44">
        <v>80</v>
      </c>
      <c r="J29" s="46">
        <v>69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148</v>
      </c>
      <c r="F30" s="44">
        <v>322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17</v>
      </c>
      <c r="H32" s="45">
        <v>0</v>
      </c>
      <c r="I32" s="44">
        <v>0</v>
      </c>
      <c r="J32" s="46">
        <v>43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735</v>
      </c>
      <c r="F37" s="44">
        <v>1146</v>
      </c>
      <c r="G37" s="44">
        <v>131</v>
      </c>
      <c r="H37" s="45">
        <v>374</v>
      </c>
      <c r="I37" s="44">
        <v>774</v>
      </c>
      <c r="J37" s="46">
        <v>316</v>
      </c>
      <c r="K37" s="44">
        <v>137</v>
      </c>
      <c r="L37" s="44">
        <v>137</v>
      </c>
      <c r="M37" s="44">
        <v>144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2851</v>
      </c>
      <c r="F38" s="44">
        <v>3950</v>
      </c>
      <c r="G38" s="44">
        <v>3428</v>
      </c>
      <c r="H38" s="45">
        <v>3947</v>
      </c>
      <c r="I38" s="44">
        <v>3947</v>
      </c>
      <c r="J38" s="46">
        <v>3030</v>
      </c>
      <c r="K38" s="44">
        <v>2592</v>
      </c>
      <c r="L38" s="44">
        <v>2585</v>
      </c>
      <c r="M38" s="44">
        <v>2722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2225</v>
      </c>
      <c r="F39" s="44">
        <v>3500</v>
      </c>
      <c r="G39" s="44">
        <v>0</v>
      </c>
      <c r="H39" s="45">
        <v>2200</v>
      </c>
      <c r="I39" s="44">
        <v>0</v>
      </c>
      <c r="J39" s="46">
        <v>-1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52</v>
      </c>
      <c r="F40" s="44">
        <v>81</v>
      </c>
      <c r="G40" s="44">
        <v>83</v>
      </c>
      <c r="H40" s="45">
        <v>47</v>
      </c>
      <c r="I40" s="44">
        <v>47</v>
      </c>
      <c r="J40" s="46">
        <v>147</v>
      </c>
      <c r="K40" s="44">
        <v>229</v>
      </c>
      <c r="L40" s="44">
        <v>229</v>
      </c>
      <c r="M40" s="44">
        <v>242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408</v>
      </c>
      <c r="F41" s="44">
        <v>248</v>
      </c>
      <c r="G41" s="44">
        <v>295</v>
      </c>
      <c r="H41" s="45">
        <v>593</v>
      </c>
      <c r="I41" s="44">
        <v>367</v>
      </c>
      <c r="J41" s="46">
        <v>408</v>
      </c>
      <c r="K41" s="44">
        <v>596</v>
      </c>
      <c r="L41" s="44">
        <v>573</v>
      </c>
      <c r="M41" s="44">
        <v>605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17469</v>
      </c>
      <c r="F42" s="44">
        <v>12994</v>
      </c>
      <c r="G42" s="44">
        <v>10407</v>
      </c>
      <c r="H42" s="45">
        <v>12970</v>
      </c>
      <c r="I42" s="44">
        <v>12595</v>
      </c>
      <c r="J42" s="46">
        <v>11934</v>
      </c>
      <c r="K42" s="44">
        <v>13529</v>
      </c>
      <c r="L42" s="44">
        <v>13428</v>
      </c>
      <c r="M42" s="44">
        <v>14155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3324</v>
      </c>
      <c r="F43" s="44">
        <v>2255</v>
      </c>
      <c r="G43" s="44">
        <v>1084</v>
      </c>
      <c r="H43" s="45">
        <v>2863</v>
      </c>
      <c r="I43" s="44">
        <v>2863</v>
      </c>
      <c r="J43" s="46">
        <v>1855</v>
      </c>
      <c r="K43" s="44">
        <v>3234</v>
      </c>
      <c r="L43" s="44">
        <v>3233</v>
      </c>
      <c r="M43" s="44">
        <v>3423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885</v>
      </c>
      <c r="F44" s="44">
        <v>671</v>
      </c>
      <c r="G44" s="44">
        <v>966</v>
      </c>
      <c r="H44" s="45">
        <v>800</v>
      </c>
      <c r="I44" s="44">
        <v>622</v>
      </c>
      <c r="J44" s="46">
        <v>647</v>
      </c>
      <c r="K44" s="44">
        <v>942</v>
      </c>
      <c r="L44" s="44">
        <v>928</v>
      </c>
      <c r="M44" s="44">
        <v>976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3310</v>
      </c>
      <c r="F45" s="44">
        <v>2505</v>
      </c>
      <c r="G45" s="44">
        <v>2531</v>
      </c>
      <c r="H45" s="45">
        <v>2814</v>
      </c>
      <c r="I45" s="44">
        <v>2772</v>
      </c>
      <c r="J45" s="46">
        <v>2574</v>
      </c>
      <c r="K45" s="44">
        <v>2556</v>
      </c>
      <c r="L45" s="44">
        <v>2524</v>
      </c>
      <c r="M45" s="44">
        <v>2657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321</v>
      </c>
      <c r="F47" s="59">
        <f t="shared" ref="F47:M47" si="3">SUM(F48:F49)</f>
        <v>626</v>
      </c>
      <c r="G47" s="59">
        <f t="shared" si="3"/>
        <v>24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626</v>
      </c>
      <c r="G48" s="36">
        <v>24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321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54434</v>
      </c>
      <c r="F51" s="27">
        <f t="shared" ref="F51:M51" si="4">F52+F59+F62+F63+F64+F72+F73</f>
        <v>34914</v>
      </c>
      <c r="G51" s="27">
        <f t="shared" si="4"/>
        <v>47595</v>
      </c>
      <c r="H51" s="28">
        <f t="shared" si="4"/>
        <v>59697</v>
      </c>
      <c r="I51" s="27">
        <f t="shared" si="4"/>
        <v>68658</v>
      </c>
      <c r="J51" s="29">
        <f t="shared" si="4"/>
        <v>68661</v>
      </c>
      <c r="K51" s="27">
        <f t="shared" si="4"/>
        <v>66256</v>
      </c>
      <c r="L51" s="27">
        <f t="shared" si="4"/>
        <v>62970</v>
      </c>
      <c r="M51" s="27">
        <f t="shared" si="4"/>
        <v>65149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36305</v>
      </c>
      <c r="F59" s="59">
        <f t="shared" ref="F59:M59" si="8">SUM(F60:F61)</f>
        <v>34207</v>
      </c>
      <c r="G59" s="59">
        <f t="shared" si="8"/>
        <v>41966</v>
      </c>
      <c r="H59" s="60">
        <f t="shared" si="8"/>
        <v>38709</v>
      </c>
      <c r="I59" s="59">
        <f t="shared" si="8"/>
        <v>42659</v>
      </c>
      <c r="J59" s="61">
        <f t="shared" si="8"/>
        <v>42659</v>
      </c>
      <c r="K59" s="59">
        <f t="shared" si="8"/>
        <v>44818</v>
      </c>
      <c r="L59" s="59">
        <f t="shared" si="8"/>
        <v>40986</v>
      </c>
      <c r="M59" s="59">
        <f t="shared" si="8"/>
        <v>42011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36305</v>
      </c>
      <c r="F61" s="51">
        <v>34207</v>
      </c>
      <c r="G61" s="51">
        <v>41966</v>
      </c>
      <c r="H61" s="52">
        <v>38709</v>
      </c>
      <c r="I61" s="51">
        <v>42659</v>
      </c>
      <c r="J61" s="53">
        <v>42659</v>
      </c>
      <c r="K61" s="51">
        <v>44818</v>
      </c>
      <c r="L61" s="51">
        <v>40986</v>
      </c>
      <c r="M61" s="51">
        <v>42011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17571</v>
      </c>
      <c r="F62" s="44">
        <v>0</v>
      </c>
      <c r="G62" s="44">
        <v>0</v>
      </c>
      <c r="H62" s="45">
        <v>20476</v>
      </c>
      <c r="I62" s="44">
        <v>20476</v>
      </c>
      <c r="J62" s="46">
        <v>20476</v>
      </c>
      <c r="K62" s="44">
        <v>20476</v>
      </c>
      <c r="L62" s="44">
        <v>20998</v>
      </c>
      <c r="M62" s="44">
        <v>22100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558</v>
      </c>
      <c r="F73" s="44">
        <f t="shared" ref="F73:M73" si="12">SUM(F74:F75)</f>
        <v>707</v>
      </c>
      <c r="G73" s="44">
        <f t="shared" si="12"/>
        <v>5629</v>
      </c>
      <c r="H73" s="45">
        <f t="shared" si="12"/>
        <v>512</v>
      </c>
      <c r="I73" s="44">
        <f t="shared" si="12"/>
        <v>5523</v>
      </c>
      <c r="J73" s="46">
        <f t="shared" si="12"/>
        <v>5526</v>
      </c>
      <c r="K73" s="44">
        <f t="shared" si="12"/>
        <v>962</v>
      </c>
      <c r="L73" s="44">
        <f t="shared" si="12"/>
        <v>986</v>
      </c>
      <c r="M73" s="44">
        <f t="shared" si="12"/>
        <v>1038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558</v>
      </c>
      <c r="F75" s="51">
        <v>707</v>
      </c>
      <c r="G75" s="51">
        <v>5629</v>
      </c>
      <c r="H75" s="52">
        <v>512</v>
      </c>
      <c r="I75" s="51">
        <v>5523</v>
      </c>
      <c r="J75" s="53">
        <v>5526</v>
      </c>
      <c r="K75" s="51">
        <v>962</v>
      </c>
      <c r="L75" s="51">
        <v>986</v>
      </c>
      <c r="M75" s="51">
        <v>1038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5556</v>
      </c>
      <c r="F77" s="27">
        <f t="shared" ref="F77:M77" si="13">F78+F81+F84+F85+F86+F87+F88</f>
        <v>11750</v>
      </c>
      <c r="G77" s="27">
        <f t="shared" si="13"/>
        <v>10995</v>
      </c>
      <c r="H77" s="28">
        <f t="shared" si="13"/>
        <v>13442</v>
      </c>
      <c r="I77" s="27">
        <f t="shared" si="13"/>
        <v>30504</v>
      </c>
      <c r="J77" s="29">
        <f t="shared" si="13"/>
        <v>26596</v>
      </c>
      <c r="K77" s="27">
        <f t="shared" si="13"/>
        <v>18601</v>
      </c>
      <c r="L77" s="27">
        <f t="shared" si="13"/>
        <v>18666</v>
      </c>
      <c r="M77" s="27">
        <f t="shared" si="13"/>
        <v>19655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4254</v>
      </c>
      <c r="F81" s="44">
        <f t="shared" ref="F81:M81" si="15">SUM(F82:F83)</f>
        <v>11722</v>
      </c>
      <c r="G81" s="44">
        <f t="shared" si="15"/>
        <v>9892</v>
      </c>
      <c r="H81" s="45">
        <f t="shared" si="15"/>
        <v>12286</v>
      </c>
      <c r="I81" s="44">
        <f t="shared" si="15"/>
        <v>29348</v>
      </c>
      <c r="J81" s="46">
        <f t="shared" si="15"/>
        <v>25440</v>
      </c>
      <c r="K81" s="44">
        <f t="shared" si="15"/>
        <v>15201</v>
      </c>
      <c r="L81" s="44">
        <f t="shared" si="15"/>
        <v>18666</v>
      </c>
      <c r="M81" s="44">
        <f t="shared" si="15"/>
        <v>19655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955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4254</v>
      </c>
      <c r="F83" s="51">
        <v>10767</v>
      </c>
      <c r="G83" s="51">
        <v>9892</v>
      </c>
      <c r="H83" s="52">
        <v>12286</v>
      </c>
      <c r="I83" s="51">
        <v>29348</v>
      </c>
      <c r="J83" s="53">
        <v>25440</v>
      </c>
      <c r="K83" s="51">
        <v>15201</v>
      </c>
      <c r="L83" s="51">
        <v>18666</v>
      </c>
      <c r="M83" s="51">
        <v>19655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1302</v>
      </c>
      <c r="F88" s="44">
        <v>28</v>
      </c>
      <c r="G88" s="44">
        <v>1103</v>
      </c>
      <c r="H88" s="45">
        <v>1156</v>
      </c>
      <c r="I88" s="44">
        <v>1156</v>
      </c>
      <c r="J88" s="46">
        <v>1156</v>
      </c>
      <c r="K88" s="44">
        <v>3400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196</v>
      </c>
      <c r="G90" s="27">
        <v>943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392621</v>
      </c>
      <c r="F92" s="103">
        <f t="shared" ref="F92:M92" si="16">F4+F51+F77+F90</f>
        <v>400819</v>
      </c>
      <c r="G92" s="103">
        <f t="shared" si="16"/>
        <v>394616</v>
      </c>
      <c r="H92" s="104">
        <f t="shared" si="16"/>
        <v>458109</v>
      </c>
      <c r="I92" s="103">
        <f t="shared" si="16"/>
        <v>458859</v>
      </c>
      <c r="J92" s="105">
        <f t="shared" si="16"/>
        <v>452906</v>
      </c>
      <c r="K92" s="103">
        <f t="shared" si="16"/>
        <v>467203</v>
      </c>
      <c r="L92" s="103">
        <f t="shared" si="16"/>
        <v>476963</v>
      </c>
      <c r="M92" s="103">
        <f t="shared" si="16"/>
        <v>502684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85285</v>
      </c>
      <c r="F4" s="27">
        <f t="shared" ref="F4:M4" si="0">F5+F8+F47</f>
        <v>95128</v>
      </c>
      <c r="G4" s="27">
        <f t="shared" si="0"/>
        <v>88301</v>
      </c>
      <c r="H4" s="28">
        <f t="shared" si="0"/>
        <v>103438</v>
      </c>
      <c r="I4" s="27">
        <f t="shared" si="0"/>
        <v>104788</v>
      </c>
      <c r="J4" s="29">
        <f t="shared" si="0"/>
        <v>103819</v>
      </c>
      <c r="K4" s="27">
        <f t="shared" si="0"/>
        <v>105618</v>
      </c>
      <c r="L4" s="27">
        <f t="shared" si="0"/>
        <v>109254</v>
      </c>
      <c r="M4" s="27">
        <f t="shared" si="0"/>
        <v>115688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58406</v>
      </c>
      <c r="F5" s="59">
        <f t="shared" ref="F5:M5" si="1">SUM(F6:F7)</f>
        <v>63811</v>
      </c>
      <c r="G5" s="59">
        <f t="shared" si="1"/>
        <v>63339</v>
      </c>
      <c r="H5" s="60">
        <f t="shared" si="1"/>
        <v>67917</v>
      </c>
      <c r="I5" s="59">
        <f t="shared" si="1"/>
        <v>69567</v>
      </c>
      <c r="J5" s="61">
        <f t="shared" si="1"/>
        <v>69475</v>
      </c>
      <c r="K5" s="59">
        <f t="shared" si="1"/>
        <v>70239</v>
      </c>
      <c r="L5" s="59">
        <f t="shared" si="1"/>
        <v>74875</v>
      </c>
      <c r="M5" s="59">
        <f t="shared" si="1"/>
        <v>79484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51336</v>
      </c>
      <c r="F6" s="36">
        <v>55612</v>
      </c>
      <c r="G6" s="36">
        <v>63339</v>
      </c>
      <c r="H6" s="37">
        <v>58525</v>
      </c>
      <c r="I6" s="36">
        <v>60175</v>
      </c>
      <c r="J6" s="38">
        <v>69475</v>
      </c>
      <c r="K6" s="36">
        <v>60370</v>
      </c>
      <c r="L6" s="36">
        <v>64375</v>
      </c>
      <c r="M6" s="36">
        <v>68321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7070</v>
      </c>
      <c r="F7" s="51">
        <v>8199</v>
      </c>
      <c r="G7" s="51">
        <v>0</v>
      </c>
      <c r="H7" s="52">
        <v>9392</v>
      </c>
      <c r="I7" s="51">
        <v>9392</v>
      </c>
      <c r="J7" s="53">
        <v>0</v>
      </c>
      <c r="K7" s="51">
        <v>9869</v>
      </c>
      <c r="L7" s="51">
        <v>10500</v>
      </c>
      <c r="M7" s="51">
        <v>11163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26879</v>
      </c>
      <c r="F8" s="59">
        <f t="shared" ref="F8:M8" si="2">SUM(F9:F46)</f>
        <v>31263</v>
      </c>
      <c r="G8" s="59">
        <f t="shared" si="2"/>
        <v>24962</v>
      </c>
      <c r="H8" s="60">
        <f t="shared" si="2"/>
        <v>35521</v>
      </c>
      <c r="I8" s="59">
        <f t="shared" si="2"/>
        <v>35221</v>
      </c>
      <c r="J8" s="61">
        <f t="shared" si="2"/>
        <v>34344</v>
      </c>
      <c r="K8" s="59">
        <f t="shared" si="2"/>
        <v>35379</v>
      </c>
      <c r="L8" s="59">
        <f t="shared" si="2"/>
        <v>34379</v>
      </c>
      <c r="M8" s="59">
        <f t="shared" si="2"/>
        <v>36204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17</v>
      </c>
      <c r="F9" s="36">
        <v>12</v>
      </c>
      <c r="G9" s="36">
        <v>12</v>
      </c>
      <c r="H9" s="37">
        <v>25</v>
      </c>
      <c r="I9" s="36">
        <v>25</v>
      </c>
      <c r="J9" s="38">
        <v>478</v>
      </c>
      <c r="K9" s="36">
        <v>493</v>
      </c>
      <c r="L9" s="36">
        <v>493</v>
      </c>
      <c r="M9" s="36">
        <v>518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250</v>
      </c>
      <c r="F10" s="44">
        <v>770</v>
      </c>
      <c r="G10" s="44">
        <v>1356</v>
      </c>
      <c r="H10" s="45">
        <v>848</v>
      </c>
      <c r="I10" s="44">
        <v>848</v>
      </c>
      <c r="J10" s="46">
        <v>822</v>
      </c>
      <c r="K10" s="44">
        <v>836</v>
      </c>
      <c r="L10" s="44">
        <v>833</v>
      </c>
      <c r="M10" s="44">
        <v>877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187</v>
      </c>
      <c r="F11" s="44">
        <v>727</v>
      </c>
      <c r="G11" s="44">
        <v>338</v>
      </c>
      <c r="H11" s="45">
        <v>180</v>
      </c>
      <c r="I11" s="44">
        <v>180</v>
      </c>
      <c r="J11" s="46">
        <v>235</v>
      </c>
      <c r="K11" s="44">
        <v>519</v>
      </c>
      <c r="L11" s="44">
        <v>517</v>
      </c>
      <c r="M11" s="44">
        <v>544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4014</v>
      </c>
      <c r="F12" s="44">
        <v>4165</v>
      </c>
      <c r="G12" s="44">
        <v>3312</v>
      </c>
      <c r="H12" s="45">
        <v>3085</v>
      </c>
      <c r="I12" s="44">
        <v>3785</v>
      </c>
      <c r="J12" s="46">
        <v>3794</v>
      </c>
      <c r="K12" s="44">
        <v>3687</v>
      </c>
      <c r="L12" s="44">
        <v>3673</v>
      </c>
      <c r="M12" s="44">
        <v>3871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368</v>
      </c>
      <c r="F13" s="44">
        <v>156</v>
      </c>
      <c r="G13" s="44">
        <v>26</v>
      </c>
      <c r="H13" s="45">
        <v>495</v>
      </c>
      <c r="I13" s="44">
        <v>495</v>
      </c>
      <c r="J13" s="46">
        <v>475</v>
      </c>
      <c r="K13" s="44">
        <v>498</v>
      </c>
      <c r="L13" s="44">
        <v>497</v>
      </c>
      <c r="M13" s="44">
        <v>523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919</v>
      </c>
      <c r="F14" s="44">
        <v>427</v>
      </c>
      <c r="G14" s="44">
        <v>643</v>
      </c>
      <c r="H14" s="45">
        <v>921</v>
      </c>
      <c r="I14" s="44">
        <v>416</v>
      </c>
      <c r="J14" s="46">
        <v>759</v>
      </c>
      <c r="K14" s="44">
        <v>150</v>
      </c>
      <c r="L14" s="44">
        <v>149</v>
      </c>
      <c r="M14" s="44">
        <v>157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2231</v>
      </c>
      <c r="F15" s="44">
        <v>8125</v>
      </c>
      <c r="G15" s="44">
        <v>7722</v>
      </c>
      <c r="H15" s="45">
        <v>7598</v>
      </c>
      <c r="I15" s="44">
        <v>7898</v>
      </c>
      <c r="J15" s="46">
        <v>7179</v>
      </c>
      <c r="K15" s="44">
        <v>8748</v>
      </c>
      <c r="L15" s="44">
        <v>7763</v>
      </c>
      <c r="M15" s="44">
        <v>8175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4842</v>
      </c>
      <c r="F16" s="44">
        <v>2713</v>
      </c>
      <c r="G16" s="44">
        <v>810</v>
      </c>
      <c r="H16" s="45">
        <v>980</v>
      </c>
      <c r="I16" s="44">
        <v>980</v>
      </c>
      <c r="J16" s="46">
        <v>1166</v>
      </c>
      <c r="K16" s="44">
        <v>985</v>
      </c>
      <c r="L16" s="44">
        <v>1033</v>
      </c>
      <c r="M16" s="44">
        <v>1088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2804</v>
      </c>
      <c r="F17" s="44">
        <v>2438</v>
      </c>
      <c r="G17" s="44">
        <v>1863</v>
      </c>
      <c r="H17" s="45">
        <v>6660</v>
      </c>
      <c r="I17" s="44">
        <v>7160</v>
      </c>
      <c r="J17" s="46">
        <v>6350</v>
      </c>
      <c r="K17" s="44">
        <v>5748</v>
      </c>
      <c r="L17" s="44">
        <v>5730</v>
      </c>
      <c r="M17" s="44">
        <v>6034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916</v>
      </c>
      <c r="F22" s="44">
        <v>508</v>
      </c>
      <c r="G22" s="44">
        <v>0</v>
      </c>
      <c r="H22" s="45">
        <v>3956</v>
      </c>
      <c r="I22" s="44">
        <v>4476</v>
      </c>
      <c r="J22" s="46">
        <v>4605</v>
      </c>
      <c r="K22" s="44">
        <v>5176</v>
      </c>
      <c r="L22" s="44">
        <v>5161</v>
      </c>
      <c r="M22" s="44">
        <v>5435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712</v>
      </c>
      <c r="F23" s="44">
        <v>234</v>
      </c>
      <c r="G23" s="44">
        <v>3471</v>
      </c>
      <c r="H23" s="45">
        <v>1111</v>
      </c>
      <c r="I23" s="44">
        <v>1211</v>
      </c>
      <c r="J23" s="46">
        <v>1739</v>
      </c>
      <c r="K23" s="44">
        <v>1200</v>
      </c>
      <c r="L23" s="44">
        <v>1197</v>
      </c>
      <c r="M23" s="44">
        <v>1260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190</v>
      </c>
      <c r="F24" s="44">
        <v>50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715</v>
      </c>
      <c r="H25" s="45">
        <v>327</v>
      </c>
      <c r="I25" s="44">
        <v>327</v>
      </c>
      <c r="J25" s="46">
        <v>267</v>
      </c>
      <c r="K25" s="44">
        <v>595</v>
      </c>
      <c r="L25" s="44">
        <v>595</v>
      </c>
      <c r="M25" s="44">
        <v>625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245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58</v>
      </c>
      <c r="H29" s="45">
        <v>80</v>
      </c>
      <c r="I29" s="44">
        <v>80</v>
      </c>
      <c r="J29" s="46">
        <v>69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148</v>
      </c>
      <c r="F30" s="44">
        <v>322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17</v>
      </c>
      <c r="H32" s="45">
        <v>0</v>
      </c>
      <c r="I32" s="44">
        <v>0</v>
      </c>
      <c r="J32" s="46">
        <v>42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610</v>
      </c>
      <c r="F37" s="44">
        <v>1135</v>
      </c>
      <c r="G37" s="44">
        <v>71</v>
      </c>
      <c r="H37" s="45">
        <v>374</v>
      </c>
      <c r="I37" s="44">
        <v>774</v>
      </c>
      <c r="J37" s="46">
        <v>196</v>
      </c>
      <c r="K37" s="44">
        <v>137</v>
      </c>
      <c r="L37" s="44">
        <v>137</v>
      </c>
      <c r="M37" s="44">
        <v>144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1038</v>
      </c>
      <c r="F38" s="44">
        <v>835</v>
      </c>
      <c r="G38" s="44">
        <v>790</v>
      </c>
      <c r="H38" s="45">
        <v>1397</v>
      </c>
      <c r="I38" s="44">
        <v>1397</v>
      </c>
      <c r="J38" s="46">
        <v>1058</v>
      </c>
      <c r="K38" s="44">
        <v>954</v>
      </c>
      <c r="L38" s="44">
        <v>952</v>
      </c>
      <c r="M38" s="44">
        <v>1003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2225</v>
      </c>
      <c r="F39" s="44">
        <v>3500</v>
      </c>
      <c r="G39" s="44">
        <v>0</v>
      </c>
      <c r="H39" s="45">
        <v>2200</v>
      </c>
      <c r="I39" s="44">
        <v>0</v>
      </c>
      <c r="J39" s="46">
        <v>-1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32</v>
      </c>
      <c r="F40" s="44">
        <v>81</v>
      </c>
      <c r="G40" s="44">
        <v>83</v>
      </c>
      <c r="H40" s="45">
        <v>47</v>
      </c>
      <c r="I40" s="44">
        <v>47</v>
      </c>
      <c r="J40" s="46">
        <v>147</v>
      </c>
      <c r="K40" s="44">
        <v>229</v>
      </c>
      <c r="L40" s="44">
        <v>229</v>
      </c>
      <c r="M40" s="44">
        <v>242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10</v>
      </c>
      <c r="F41" s="44">
        <v>41</v>
      </c>
      <c r="G41" s="44">
        <v>0</v>
      </c>
      <c r="H41" s="45">
        <v>26</v>
      </c>
      <c r="I41" s="44">
        <v>-24</v>
      </c>
      <c r="J41" s="46">
        <v>20</v>
      </c>
      <c r="K41" s="44">
        <v>27</v>
      </c>
      <c r="L41" s="44">
        <v>26</v>
      </c>
      <c r="M41" s="44">
        <v>27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3903</v>
      </c>
      <c r="F42" s="44">
        <v>4177</v>
      </c>
      <c r="G42" s="44">
        <v>3001</v>
      </c>
      <c r="H42" s="45">
        <v>3236</v>
      </c>
      <c r="I42" s="44">
        <v>3171</v>
      </c>
      <c r="J42" s="46">
        <v>3635</v>
      </c>
      <c r="K42" s="44">
        <v>3351</v>
      </c>
      <c r="L42" s="44">
        <v>3353</v>
      </c>
      <c r="M42" s="44">
        <v>3532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592</v>
      </c>
      <c r="F43" s="44">
        <v>193</v>
      </c>
      <c r="G43" s="44">
        <v>92</v>
      </c>
      <c r="H43" s="45">
        <v>1001</v>
      </c>
      <c r="I43" s="44">
        <v>1001</v>
      </c>
      <c r="J43" s="46">
        <v>364</v>
      </c>
      <c r="K43" s="44">
        <v>1009</v>
      </c>
      <c r="L43" s="44">
        <v>1007</v>
      </c>
      <c r="M43" s="44">
        <v>1061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148</v>
      </c>
      <c r="F44" s="44">
        <v>262</v>
      </c>
      <c r="G44" s="44">
        <v>456</v>
      </c>
      <c r="H44" s="45">
        <v>492</v>
      </c>
      <c r="I44" s="44">
        <v>492</v>
      </c>
      <c r="J44" s="46">
        <v>431</v>
      </c>
      <c r="K44" s="44">
        <v>720</v>
      </c>
      <c r="L44" s="44">
        <v>718</v>
      </c>
      <c r="M44" s="44">
        <v>756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721</v>
      </c>
      <c r="F45" s="44">
        <v>392</v>
      </c>
      <c r="G45" s="44">
        <v>126</v>
      </c>
      <c r="H45" s="45">
        <v>482</v>
      </c>
      <c r="I45" s="44">
        <v>482</v>
      </c>
      <c r="J45" s="46">
        <v>269</v>
      </c>
      <c r="K45" s="44">
        <v>317</v>
      </c>
      <c r="L45" s="44">
        <v>316</v>
      </c>
      <c r="M45" s="44">
        <v>332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54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54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551</v>
      </c>
      <c r="F51" s="27">
        <f t="shared" ref="F51:M51" si="4">F52+F59+F62+F63+F64+F72+F73</f>
        <v>652</v>
      </c>
      <c r="G51" s="27">
        <f t="shared" si="4"/>
        <v>2834</v>
      </c>
      <c r="H51" s="28">
        <f t="shared" si="4"/>
        <v>512</v>
      </c>
      <c r="I51" s="27">
        <f t="shared" si="4"/>
        <v>5523</v>
      </c>
      <c r="J51" s="29">
        <f t="shared" si="4"/>
        <v>5526</v>
      </c>
      <c r="K51" s="27">
        <f t="shared" si="4"/>
        <v>962</v>
      </c>
      <c r="L51" s="27">
        <f t="shared" si="4"/>
        <v>986</v>
      </c>
      <c r="M51" s="27">
        <f t="shared" si="4"/>
        <v>1038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551</v>
      </c>
      <c r="F73" s="44">
        <f t="shared" ref="F73:M73" si="12">SUM(F74:F75)</f>
        <v>652</v>
      </c>
      <c r="G73" s="44">
        <f t="shared" si="12"/>
        <v>2834</v>
      </c>
      <c r="H73" s="45">
        <f t="shared" si="12"/>
        <v>512</v>
      </c>
      <c r="I73" s="44">
        <f t="shared" si="12"/>
        <v>5523</v>
      </c>
      <c r="J73" s="46">
        <f t="shared" si="12"/>
        <v>5526</v>
      </c>
      <c r="K73" s="44">
        <f t="shared" si="12"/>
        <v>962</v>
      </c>
      <c r="L73" s="44">
        <f t="shared" si="12"/>
        <v>986</v>
      </c>
      <c r="M73" s="44">
        <f t="shared" si="12"/>
        <v>1038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551</v>
      </c>
      <c r="F75" s="51">
        <v>652</v>
      </c>
      <c r="G75" s="51">
        <v>2834</v>
      </c>
      <c r="H75" s="52">
        <v>512</v>
      </c>
      <c r="I75" s="51">
        <v>5523</v>
      </c>
      <c r="J75" s="53">
        <v>5526</v>
      </c>
      <c r="K75" s="51">
        <v>962</v>
      </c>
      <c r="L75" s="51">
        <v>986</v>
      </c>
      <c r="M75" s="51">
        <v>1038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1626</v>
      </c>
      <c r="F77" s="27">
        <f t="shared" ref="F77:M77" si="13">F78+F81+F84+F85+F86+F87+F88</f>
        <v>4068</v>
      </c>
      <c r="G77" s="27">
        <f t="shared" si="13"/>
        <v>4601</v>
      </c>
      <c r="H77" s="28">
        <f t="shared" si="13"/>
        <v>4972</v>
      </c>
      <c r="I77" s="27">
        <f t="shared" si="13"/>
        <v>12308</v>
      </c>
      <c r="J77" s="29">
        <f t="shared" si="13"/>
        <v>13084</v>
      </c>
      <c r="K77" s="27">
        <f t="shared" si="13"/>
        <v>8001</v>
      </c>
      <c r="L77" s="27">
        <f t="shared" si="13"/>
        <v>7801</v>
      </c>
      <c r="M77" s="27">
        <f t="shared" si="13"/>
        <v>8214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1626</v>
      </c>
      <c r="F81" s="44">
        <f t="shared" ref="F81:M81" si="15">SUM(F82:F83)</f>
        <v>4068</v>
      </c>
      <c r="G81" s="44">
        <f t="shared" si="15"/>
        <v>3503</v>
      </c>
      <c r="H81" s="45">
        <f t="shared" si="15"/>
        <v>4972</v>
      </c>
      <c r="I81" s="44">
        <f t="shared" si="15"/>
        <v>12308</v>
      </c>
      <c r="J81" s="46">
        <f t="shared" si="15"/>
        <v>13084</v>
      </c>
      <c r="K81" s="44">
        <f t="shared" si="15"/>
        <v>8001</v>
      </c>
      <c r="L81" s="44">
        <f t="shared" si="15"/>
        <v>7801</v>
      </c>
      <c r="M81" s="44">
        <f t="shared" si="15"/>
        <v>8214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955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1626</v>
      </c>
      <c r="F83" s="51">
        <v>3113</v>
      </c>
      <c r="G83" s="51">
        <v>3503</v>
      </c>
      <c r="H83" s="52">
        <v>4972</v>
      </c>
      <c r="I83" s="51">
        <v>12308</v>
      </c>
      <c r="J83" s="53">
        <v>13084</v>
      </c>
      <c r="K83" s="51">
        <v>8001</v>
      </c>
      <c r="L83" s="51">
        <v>7801</v>
      </c>
      <c r="M83" s="51">
        <v>8214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1098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726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87462</v>
      </c>
      <c r="F92" s="103">
        <f t="shared" ref="F92:M92" si="16">F4+F51+F77+F90</f>
        <v>99848</v>
      </c>
      <c r="G92" s="103">
        <f t="shared" si="16"/>
        <v>96462</v>
      </c>
      <c r="H92" s="104">
        <f t="shared" si="16"/>
        <v>108922</v>
      </c>
      <c r="I92" s="103">
        <f t="shared" si="16"/>
        <v>122619</v>
      </c>
      <c r="J92" s="105">
        <f t="shared" si="16"/>
        <v>122429</v>
      </c>
      <c r="K92" s="103">
        <f t="shared" si="16"/>
        <v>114581</v>
      </c>
      <c r="L92" s="103">
        <f t="shared" si="16"/>
        <v>118041</v>
      </c>
      <c r="M92" s="103">
        <f t="shared" si="16"/>
        <v>124940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135547</v>
      </c>
      <c r="F4" s="27">
        <f t="shared" ref="F4:M4" si="0">F5+F8+F47</f>
        <v>148415</v>
      </c>
      <c r="G4" s="27">
        <f t="shared" si="0"/>
        <v>153373</v>
      </c>
      <c r="H4" s="28">
        <f t="shared" si="0"/>
        <v>160717</v>
      </c>
      <c r="I4" s="27">
        <f t="shared" si="0"/>
        <v>138894</v>
      </c>
      <c r="J4" s="29">
        <f t="shared" si="0"/>
        <v>137120</v>
      </c>
      <c r="K4" s="27">
        <f t="shared" si="0"/>
        <v>169604</v>
      </c>
      <c r="L4" s="27">
        <f t="shared" si="0"/>
        <v>175732</v>
      </c>
      <c r="M4" s="27">
        <f t="shared" si="0"/>
        <v>184084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30536</v>
      </c>
      <c r="F5" s="59">
        <f t="shared" ref="F5:M5" si="1">SUM(F6:F7)</f>
        <v>36790</v>
      </c>
      <c r="G5" s="59">
        <f t="shared" si="1"/>
        <v>42037</v>
      </c>
      <c r="H5" s="60">
        <f t="shared" si="1"/>
        <v>47034</v>
      </c>
      <c r="I5" s="59">
        <f t="shared" si="1"/>
        <v>45333</v>
      </c>
      <c r="J5" s="61">
        <f t="shared" si="1"/>
        <v>45198</v>
      </c>
      <c r="K5" s="59">
        <f t="shared" si="1"/>
        <v>45085</v>
      </c>
      <c r="L5" s="59">
        <f t="shared" si="1"/>
        <v>47939</v>
      </c>
      <c r="M5" s="59">
        <f t="shared" si="1"/>
        <v>50959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27189</v>
      </c>
      <c r="F6" s="36">
        <v>33127</v>
      </c>
      <c r="G6" s="36">
        <v>38910</v>
      </c>
      <c r="H6" s="37">
        <v>42909</v>
      </c>
      <c r="I6" s="36">
        <v>41208</v>
      </c>
      <c r="J6" s="38">
        <v>45198</v>
      </c>
      <c r="K6" s="36">
        <v>40756</v>
      </c>
      <c r="L6" s="36">
        <v>43333</v>
      </c>
      <c r="M6" s="36">
        <v>46062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3347</v>
      </c>
      <c r="F7" s="51">
        <v>3663</v>
      </c>
      <c r="G7" s="51">
        <v>3127</v>
      </c>
      <c r="H7" s="52">
        <v>4125</v>
      </c>
      <c r="I7" s="51">
        <v>4125</v>
      </c>
      <c r="J7" s="53">
        <v>0</v>
      </c>
      <c r="K7" s="51">
        <v>4329</v>
      </c>
      <c r="L7" s="51">
        <v>4606</v>
      </c>
      <c r="M7" s="51">
        <v>4897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104690</v>
      </c>
      <c r="F8" s="59">
        <f t="shared" ref="F8:M8" si="2">SUM(F9:F46)</f>
        <v>111053</v>
      </c>
      <c r="G8" s="59">
        <f t="shared" si="2"/>
        <v>111336</v>
      </c>
      <c r="H8" s="60">
        <f t="shared" si="2"/>
        <v>113683</v>
      </c>
      <c r="I8" s="59">
        <f t="shared" si="2"/>
        <v>93561</v>
      </c>
      <c r="J8" s="61">
        <f t="shared" si="2"/>
        <v>91922</v>
      </c>
      <c r="K8" s="59">
        <f t="shared" si="2"/>
        <v>124519</v>
      </c>
      <c r="L8" s="59">
        <f t="shared" si="2"/>
        <v>127793</v>
      </c>
      <c r="M8" s="59">
        <f t="shared" si="2"/>
        <v>133125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405</v>
      </c>
      <c r="F10" s="44">
        <v>142</v>
      </c>
      <c r="G10" s="44">
        <v>530</v>
      </c>
      <c r="H10" s="45">
        <v>192</v>
      </c>
      <c r="I10" s="44">
        <v>192</v>
      </c>
      <c r="J10" s="46">
        <v>231</v>
      </c>
      <c r="K10" s="44">
        <v>1037</v>
      </c>
      <c r="L10" s="44">
        <v>1034</v>
      </c>
      <c r="M10" s="44">
        <v>1098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73</v>
      </c>
      <c r="F11" s="44">
        <v>29</v>
      </c>
      <c r="G11" s="44">
        <v>163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2188</v>
      </c>
      <c r="F14" s="44">
        <v>1598</v>
      </c>
      <c r="G14" s="44">
        <v>1246</v>
      </c>
      <c r="H14" s="45">
        <v>1127</v>
      </c>
      <c r="I14" s="44">
        <v>727</v>
      </c>
      <c r="J14" s="46">
        <v>543</v>
      </c>
      <c r="K14" s="44">
        <v>150</v>
      </c>
      <c r="L14" s="44">
        <v>149</v>
      </c>
      <c r="M14" s="44">
        <v>157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349</v>
      </c>
      <c r="F15" s="44">
        <v>0</v>
      </c>
      <c r="G15" s="44">
        <v>338</v>
      </c>
      <c r="H15" s="45">
        <v>0</v>
      </c>
      <c r="I15" s="44">
        <v>0</v>
      </c>
      <c r="J15" s="46">
        <v>0</v>
      </c>
      <c r="K15" s="44">
        <v>100</v>
      </c>
      <c r="L15" s="44">
        <v>99</v>
      </c>
      <c r="M15" s="44">
        <v>104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80668</v>
      </c>
      <c r="F16" s="44">
        <v>79090</v>
      </c>
      <c r="G16" s="44">
        <v>89417</v>
      </c>
      <c r="H16" s="45">
        <v>87787</v>
      </c>
      <c r="I16" s="44">
        <v>67450</v>
      </c>
      <c r="J16" s="46">
        <v>67306</v>
      </c>
      <c r="K16" s="44">
        <v>89936</v>
      </c>
      <c r="L16" s="44">
        <v>92864</v>
      </c>
      <c r="M16" s="44">
        <v>95028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8257</v>
      </c>
      <c r="F17" s="44">
        <v>17599</v>
      </c>
      <c r="G17" s="44">
        <v>11563</v>
      </c>
      <c r="H17" s="45">
        <v>18865</v>
      </c>
      <c r="I17" s="44">
        <v>20080</v>
      </c>
      <c r="J17" s="46">
        <v>19544</v>
      </c>
      <c r="K17" s="44">
        <v>20820</v>
      </c>
      <c r="L17" s="44">
        <v>21866</v>
      </c>
      <c r="M17" s="44">
        <v>24300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83</v>
      </c>
      <c r="F21" s="44">
        <v>55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2912</v>
      </c>
      <c r="F22" s="44">
        <v>6589</v>
      </c>
      <c r="G22" s="44">
        <v>1760</v>
      </c>
      <c r="H22" s="45">
        <v>721</v>
      </c>
      <c r="I22" s="44">
        <v>121</v>
      </c>
      <c r="J22" s="46">
        <v>0</v>
      </c>
      <c r="K22" s="44">
        <v>7850</v>
      </c>
      <c r="L22" s="44">
        <v>7153</v>
      </c>
      <c r="M22" s="44">
        <v>7532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1447</v>
      </c>
      <c r="F23" s="44">
        <v>365</v>
      </c>
      <c r="G23" s="44">
        <v>2823</v>
      </c>
      <c r="H23" s="45">
        <v>119</v>
      </c>
      <c r="I23" s="44">
        <v>119</v>
      </c>
      <c r="J23" s="46">
        <v>203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25</v>
      </c>
      <c r="F24" s="44">
        <v>7</v>
      </c>
      <c r="G24" s="44">
        <v>0</v>
      </c>
      <c r="H24" s="45">
        <v>5</v>
      </c>
      <c r="I24" s="44">
        <v>5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6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445</v>
      </c>
      <c r="F38" s="44">
        <v>604</v>
      </c>
      <c r="G38" s="44">
        <v>115</v>
      </c>
      <c r="H38" s="45">
        <v>399</v>
      </c>
      <c r="I38" s="44">
        <v>399</v>
      </c>
      <c r="J38" s="46">
        <v>156</v>
      </c>
      <c r="K38" s="44">
        <v>60</v>
      </c>
      <c r="L38" s="44">
        <v>60</v>
      </c>
      <c r="M38" s="44">
        <v>63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50</v>
      </c>
      <c r="I41" s="44">
        <v>50</v>
      </c>
      <c r="J41" s="46">
        <v>220</v>
      </c>
      <c r="K41" s="44">
        <v>27</v>
      </c>
      <c r="L41" s="44">
        <v>26</v>
      </c>
      <c r="M41" s="44">
        <v>29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4662</v>
      </c>
      <c r="F42" s="44">
        <v>2995</v>
      </c>
      <c r="G42" s="44">
        <v>2204</v>
      </c>
      <c r="H42" s="45">
        <v>2753</v>
      </c>
      <c r="I42" s="44">
        <v>2753</v>
      </c>
      <c r="J42" s="46">
        <v>2132</v>
      </c>
      <c r="K42" s="44">
        <v>2867</v>
      </c>
      <c r="L42" s="44">
        <v>2858</v>
      </c>
      <c r="M42" s="44">
        <v>3024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1766</v>
      </c>
      <c r="F43" s="44">
        <v>1320</v>
      </c>
      <c r="G43" s="44">
        <v>456</v>
      </c>
      <c r="H43" s="45">
        <v>1076</v>
      </c>
      <c r="I43" s="44">
        <v>1076</v>
      </c>
      <c r="J43" s="46">
        <v>863</v>
      </c>
      <c r="K43" s="44">
        <v>1266</v>
      </c>
      <c r="L43" s="44">
        <v>1278</v>
      </c>
      <c r="M43" s="44">
        <v>1362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200</v>
      </c>
      <c r="F44" s="44">
        <v>65</v>
      </c>
      <c r="G44" s="44">
        <v>228</v>
      </c>
      <c r="H44" s="45">
        <v>6</v>
      </c>
      <c r="I44" s="44">
        <v>6</v>
      </c>
      <c r="J44" s="46">
        <v>56</v>
      </c>
      <c r="K44" s="44">
        <v>7</v>
      </c>
      <c r="L44" s="44">
        <v>7</v>
      </c>
      <c r="M44" s="44">
        <v>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1181</v>
      </c>
      <c r="F45" s="44">
        <v>595</v>
      </c>
      <c r="G45" s="44">
        <v>493</v>
      </c>
      <c r="H45" s="45">
        <v>583</v>
      </c>
      <c r="I45" s="44">
        <v>583</v>
      </c>
      <c r="J45" s="46">
        <v>668</v>
      </c>
      <c r="K45" s="44">
        <v>399</v>
      </c>
      <c r="L45" s="44">
        <v>399</v>
      </c>
      <c r="M45" s="44">
        <v>421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321</v>
      </c>
      <c r="F47" s="59">
        <f t="shared" ref="F47:M47" si="3">SUM(F48:F49)</f>
        <v>572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572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321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17571</v>
      </c>
      <c r="F51" s="27">
        <f t="shared" ref="F51:M51" si="4">F52+F59+F62+F63+F64+F72+F73</f>
        <v>2</v>
      </c>
      <c r="G51" s="27">
        <f t="shared" si="4"/>
        <v>11</v>
      </c>
      <c r="H51" s="28">
        <f t="shared" si="4"/>
        <v>20476</v>
      </c>
      <c r="I51" s="27">
        <f t="shared" si="4"/>
        <v>20476</v>
      </c>
      <c r="J51" s="29">
        <f t="shared" si="4"/>
        <v>20476</v>
      </c>
      <c r="K51" s="27">
        <f t="shared" si="4"/>
        <v>20476</v>
      </c>
      <c r="L51" s="27">
        <f t="shared" si="4"/>
        <v>20998</v>
      </c>
      <c r="M51" s="27">
        <f t="shared" si="4"/>
        <v>22100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17571</v>
      </c>
      <c r="F62" s="44">
        <v>0</v>
      </c>
      <c r="G62" s="44">
        <v>0</v>
      </c>
      <c r="H62" s="45">
        <v>20476</v>
      </c>
      <c r="I62" s="44">
        <v>20476</v>
      </c>
      <c r="J62" s="46">
        <v>20476</v>
      </c>
      <c r="K62" s="44">
        <v>20476</v>
      </c>
      <c r="L62" s="44">
        <v>20998</v>
      </c>
      <c r="M62" s="44">
        <v>22100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2</v>
      </c>
      <c r="G73" s="44">
        <f t="shared" si="12"/>
        <v>11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2</v>
      </c>
      <c r="G75" s="51">
        <v>11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3930</v>
      </c>
      <c r="F77" s="27">
        <f t="shared" ref="F77:M77" si="13">F78+F81+F84+F85+F86+F87+F88</f>
        <v>7682</v>
      </c>
      <c r="G77" s="27">
        <f t="shared" si="13"/>
        <v>6394</v>
      </c>
      <c r="H77" s="28">
        <f t="shared" si="13"/>
        <v>8470</v>
      </c>
      <c r="I77" s="27">
        <f t="shared" si="13"/>
        <v>18196</v>
      </c>
      <c r="J77" s="29">
        <f t="shared" si="13"/>
        <v>13512</v>
      </c>
      <c r="K77" s="27">
        <f t="shared" si="13"/>
        <v>10600</v>
      </c>
      <c r="L77" s="27">
        <f t="shared" si="13"/>
        <v>10865</v>
      </c>
      <c r="M77" s="27">
        <f t="shared" si="13"/>
        <v>11441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2628</v>
      </c>
      <c r="F81" s="44">
        <f t="shared" ref="F81:M81" si="15">SUM(F82:F83)</f>
        <v>7654</v>
      </c>
      <c r="G81" s="44">
        <f t="shared" si="15"/>
        <v>6389</v>
      </c>
      <c r="H81" s="45">
        <f t="shared" si="15"/>
        <v>7314</v>
      </c>
      <c r="I81" s="44">
        <f t="shared" si="15"/>
        <v>17040</v>
      </c>
      <c r="J81" s="46">
        <f t="shared" si="15"/>
        <v>12356</v>
      </c>
      <c r="K81" s="44">
        <f t="shared" si="15"/>
        <v>7200</v>
      </c>
      <c r="L81" s="44">
        <f t="shared" si="15"/>
        <v>10865</v>
      </c>
      <c r="M81" s="44">
        <f t="shared" si="15"/>
        <v>11441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2628</v>
      </c>
      <c r="F83" s="51">
        <v>7654</v>
      </c>
      <c r="G83" s="51">
        <v>6389</v>
      </c>
      <c r="H83" s="52">
        <v>7314</v>
      </c>
      <c r="I83" s="51">
        <v>17040</v>
      </c>
      <c r="J83" s="53">
        <v>12356</v>
      </c>
      <c r="K83" s="51">
        <v>7200</v>
      </c>
      <c r="L83" s="51">
        <v>10865</v>
      </c>
      <c r="M83" s="51">
        <v>11441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1302</v>
      </c>
      <c r="F88" s="44">
        <v>28</v>
      </c>
      <c r="G88" s="44">
        <v>5</v>
      </c>
      <c r="H88" s="45">
        <v>1156</v>
      </c>
      <c r="I88" s="44">
        <v>1156</v>
      </c>
      <c r="J88" s="46">
        <v>1156</v>
      </c>
      <c r="K88" s="44">
        <v>3400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58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157048</v>
      </c>
      <c r="F92" s="103">
        <f t="shared" ref="F92:M92" si="16">F4+F51+F77+F90</f>
        <v>156099</v>
      </c>
      <c r="G92" s="103">
        <f t="shared" si="16"/>
        <v>159836</v>
      </c>
      <c r="H92" s="104">
        <f t="shared" si="16"/>
        <v>189663</v>
      </c>
      <c r="I92" s="103">
        <f t="shared" si="16"/>
        <v>177566</v>
      </c>
      <c r="J92" s="105">
        <f t="shared" si="16"/>
        <v>171108</v>
      </c>
      <c r="K92" s="103">
        <f t="shared" si="16"/>
        <v>200680</v>
      </c>
      <c r="L92" s="103">
        <f t="shared" si="16"/>
        <v>207595</v>
      </c>
      <c r="M92" s="103">
        <f t="shared" si="16"/>
        <v>217625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37812</v>
      </c>
      <c r="F4" s="27">
        <f t="shared" ref="F4:M4" si="0">F5+F8+F47</f>
        <v>38074</v>
      </c>
      <c r="G4" s="27">
        <f t="shared" si="0"/>
        <v>28273</v>
      </c>
      <c r="H4" s="28">
        <f t="shared" si="0"/>
        <v>44813</v>
      </c>
      <c r="I4" s="27">
        <f t="shared" si="0"/>
        <v>47044</v>
      </c>
      <c r="J4" s="29">
        <f t="shared" si="0"/>
        <v>46521</v>
      </c>
      <c r="K4" s="27">
        <f t="shared" si="0"/>
        <v>42157</v>
      </c>
      <c r="L4" s="27">
        <f t="shared" si="0"/>
        <v>43782</v>
      </c>
      <c r="M4" s="27">
        <f t="shared" si="0"/>
        <v>46456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16406</v>
      </c>
      <c r="F5" s="59">
        <f t="shared" ref="F5:M5" si="1">SUM(F6:F7)</f>
        <v>16071</v>
      </c>
      <c r="G5" s="59">
        <f t="shared" si="1"/>
        <v>15307</v>
      </c>
      <c r="H5" s="60">
        <f t="shared" si="1"/>
        <v>24001</v>
      </c>
      <c r="I5" s="59">
        <f t="shared" si="1"/>
        <v>21041</v>
      </c>
      <c r="J5" s="61">
        <f t="shared" si="1"/>
        <v>21105</v>
      </c>
      <c r="K5" s="59">
        <f t="shared" si="1"/>
        <v>26111</v>
      </c>
      <c r="L5" s="59">
        <f t="shared" si="1"/>
        <v>27783</v>
      </c>
      <c r="M5" s="59">
        <f t="shared" si="1"/>
        <v>29534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16064</v>
      </c>
      <c r="F6" s="36">
        <v>16071</v>
      </c>
      <c r="G6" s="36">
        <v>15307</v>
      </c>
      <c r="H6" s="37">
        <v>24001</v>
      </c>
      <c r="I6" s="36">
        <v>21041</v>
      </c>
      <c r="J6" s="38">
        <v>21105</v>
      </c>
      <c r="K6" s="36">
        <v>26111</v>
      </c>
      <c r="L6" s="36">
        <v>27783</v>
      </c>
      <c r="M6" s="36">
        <v>29534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342</v>
      </c>
      <c r="F7" s="51">
        <v>0</v>
      </c>
      <c r="G7" s="51">
        <v>0</v>
      </c>
      <c r="H7" s="52">
        <v>0</v>
      </c>
      <c r="I7" s="51">
        <v>0</v>
      </c>
      <c r="J7" s="53">
        <v>0</v>
      </c>
      <c r="K7" s="51">
        <v>0</v>
      </c>
      <c r="L7" s="51">
        <v>0</v>
      </c>
      <c r="M7" s="51">
        <v>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21406</v>
      </c>
      <c r="F8" s="59">
        <f t="shared" ref="F8:M8" si="2">SUM(F9:F46)</f>
        <v>22003</v>
      </c>
      <c r="G8" s="59">
        <f t="shared" si="2"/>
        <v>12966</v>
      </c>
      <c r="H8" s="60">
        <f t="shared" si="2"/>
        <v>20812</v>
      </c>
      <c r="I8" s="59">
        <f t="shared" si="2"/>
        <v>26003</v>
      </c>
      <c r="J8" s="61">
        <f t="shared" si="2"/>
        <v>25416</v>
      </c>
      <c r="K8" s="59">
        <f t="shared" si="2"/>
        <v>16046</v>
      </c>
      <c r="L8" s="59">
        <f t="shared" si="2"/>
        <v>15999</v>
      </c>
      <c r="M8" s="59">
        <f t="shared" si="2"/>
        <v>16922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116</v>
      </c>
      <c r="F10" s="44">
        <v>2</v>
      </c>
      <c r="G10" s="44">
        <v>45</v>
      </c>
      <c r="H10" s="45">
        <v>49</v>
      </c>
      <c r="I10" s="44">
        <v>49</v>
      </c>
      <c r="J10" s="46">
        <v>0</v>
      </c>
      <c r="K10" s="44">
        <v>40</v>
      </c>
      <c r="L10" s="44">
        <v>40</v>
      </c>
      <c r="M10" s="44">
        <v>42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409</v>
      </c>
      <c r="F14" s="44">
        <v>318</v>
      </c>
      <c r="G14" s="44">
        <v>187</v>
      </c>
      <c r="H14" s="45">
        <v>602</v>
      </c>
      <c r="I14" s="44">
        <v>602</v>
      </c>
      <c r="J14" s="46">
        <v>224</v>
      </c>
      <c r="K14" s="44">
        <v>150</v>
      </c>
      <c r="L14" s="44">
        <v>149</v>
      </c>
      <c r="M14" s="44">
        <v>219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42</v>
      </c>
      <c r="F15" s="44">
        <v>16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14467</v>
      </c>
      <c r="F17" s="44">
        <v>12565</v>
      </c>
      <c r="G17" s="44">
        <v>10731</v>
      </c>
      <c r="H17" s="45">
        <v>12777</v>
      </c>
      <c r="I17" s="44">
        <v>17968</v>
      </c>
      <c r="J17" s="46">
        <v>18411</v>
      </c>
      <c r="K17" s="44">
        <v>11488</v>
      </c>
      <c r="L17" s="44">
        <v>11453</v>
      </c>
      <c r="M17" s="44">
        <v>12060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2398</v>
      </c>
      <c r="F23" s="44">
        <v>6367</v>
      </c>
      <c r="G23" s="44">
        <v>146</v>
      </c>
      <c r="H23" s="45">
        <v>3628</v>
      </c>
      <c r="I23" s="44">
        <v>3628</v>
      </c>
      <c r="J23" s="46">
        <v>3605</v>
      </c>
      <c r="K23" s="44">
        <v>368</v>
      </c>
      <c r="L23" s="44">
        <v>367</v>
      </c>
      <c r="M23" s="44">
        <v>386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67</v>
      </c>
      <c r="F24" s="44">
        <v>10</v>
      </c>
      <c r="G24" s="44">
        <v>0</v>
      </c>
      <c r="H24" s="45">
        <v>55</v>
      </c>
      <c r="I24" s="44">
        <v>55</v>
      </c>
      <c r="J24" s="46">
        <v>0</v>
      </c>
      <c r="K24" s="44">
        <v>0</v>
      </c>
      <c r="L24" s="44">
        <v>0</v>
      </c>
      <c r="M24" s="44">
        <v>15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26</v>
      </c>
      <c r="F38" s="44">
        <v>558</v>
      </c>
      <c r="G38" s="44">
        <v>332</v>
      </c>
      <c r="H38" s="45">
        <v>500</v>
      </c>
      <c r="I38" s="44">
        <v>500</v>
      </c>
      <c r="J38" s="46">
        <v>176</v>
      </c>
      <c r="K38" s="44">
        <v>320</v>
      </c>
      <c r="L38" s="44">
        <v>319</v>
      </c>
      <c r="M38" s="44">
        <v>336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84</v>
      </c>
      <c r="F41" s="44">
        <v>14</v>
      </c>
      <c r="G41" s="44">
        <v>0</v>
      </c>
      <c r="H41" s="45">
        <v>111</v>
      </c>
      <c r="I41" s="44">
        <v>111</v>
      </c>
      <c r="J41" s="46">
        <v>0</v>
      </c>
      <c r="K41" s="44">
        <v>116</v>
      </c>
      <c r="L41" s="44">
        <v>115</v>
      </c>
      <c r="M41" s="44">
        <v>121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2844</v>
      </c>
      <c r="F42" s="44">
        <v>1758</v>
      </c>
      <c r="G42" s="44">
        <v>1301</v>
      </c>
      <c r="H42" s="45">
        <v>2453</v>
      </c>
      <c r="I42" s="44">
        <v>2495</v>
      </c>
      <c r="J42" s="46">
        <v>2606</v>
      </c>
      <c r="K42" s="44">
        <v>2658</v>
      </c>
      <c r="L42" s="44">
        <v>2652</v>
      </c>
      <c r="M42" s="44">
        <v>2792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592</v>
      </c>
      <c r="F43" s="44">
        <v>285</v>
      </c>
      <c r="G43" s="44">
        <v>149</v>
      </c>
      <c r="H43" s="45">
        <v>173</v>
      </c>
      <c r="I43" s="44">
        <v>173</v>
      </c>
      <c r="J43" s="46">
        <v>149</v>
      </c>
      <c r="K43" s="44">
        <v>271</v>
      </c>
      <c r="L43" s="44">
        <v>271</v>
      </c>
      <c r="M43" s="44">
        <v>286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36</v>
      </c>
      <c r="F44" s="44">
        <v>40</v>
      </c>
      <c r="G44" s="44">
        <v>37</v>
      </c>
      <c r="H44" s="45">
        <v>53</v>
      </c>
      <c r="I44" s="44">
        <v>53</v>
      </c>
      <c r="J44" s="46">
        <v>84</v>
      </c>
      <c r="K44" s="44">
        <v>3</v>
      </c>
      <c r="L44" s="44">
        <v>3</v>
      </c>
      <c r="M44" s="44">
        <v>3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325</v>
      </c>
      <c r="F45" s="44">
        <v>70</v>
      </c>
      <c r="G45" s="44">
        <v>38</v>
      </c>
      <c r="H45" s="45">
        <v>411</v>
      </c>
      <c r="I45" s="44">
        <v>369</v>
      </c>
      <c r="J45" s="46">
        <v>161</v>
      </c>
      <c r="K45" s="44">
        <v>632</v>
      </c>
      <c r="L45" s="44">
        <v>630</v>
      </c>
      <c r="M45" s="44">
        <v>662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36305</v>
      </c>
      <c r="F51" s="27">
        <f t="shared" ref="F51:M51" si="4">F52+F59+F62+F63+F64+F72+F73</f>
        <v>34226</v>
      </c>
      <c r="G51" s="27">
        <f t="shared" si="4"/>
        <v>44561</v>
      </c>
      <c r="H51" s="28">
        <f t="shared" si="4"/>
        <v>38709</v>
      </c>
      <c r="I51" s="27">
        <f t="shared" si="4"/>
        <v>42659</v>
      </c>
      <c r="J51" s="29">
        <f t="shared" si="4"/>
        <v>42659</v>
      </c>
      <c r="K51" s="27">
        <f t="shared" si="4"/>
        <v>44818</v>
      </c>
      <c r="L51" s="27">
        <f t="shared" si="4"/>
        <v>40986</v>
      </c>
      <c r="M51" s="27">
        <f t="shared" si="4"/>
        <v>42011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36305</v>
      </c>
      <c r="F59" s="59">
        <f t="shared" ref="F59:M59" si="8">SUM(F60:F61)</f>
        <v>34207</v>
      </c>
      <c r="G59" s="59">
        <f t="shared" si="8"/>
        <v>41966</v>
      </c>
      <c r="H59" s="60">
        <f t="shared" si="8"/>
        <v>38709</v>
      </c>
      <c r="I59" s="59">
        <f t="shared" si="8"/>
        <v>42659</v>
      </c>
      <c r="J59" s="61">
        <f t="shared" si="8"/>
        <v>42659</v>
      </c>
      <c r="K59" s="59">
        <f t="shared" si="8"/>
        <v>44818</v>
      </c>
      <c r="L59" s="59">
        <f t="shared" si="8"/>
        <v>40986</v>
      </c>
      <c r="M59" s="59">
        <f t="shared" si="8"/>
        <v>42011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36305</v>
      </c>
      <c r="F61" s="51">
        <v>34207</v>
      </c>
      <c r="G61" s="51">
        <v>41966</v>
      </c>
      <c r="H61" s="52">
        <v>38709</v>
      </c>
      <c r="I61" s="51">
        <v>42659</v>
      </c>
      <c r="J61" s="53">
        <v>42659</v>
      </c>
      <c r="K61" s="51">
        <v>44818</v>
      </c>
      <c r="L61" s="51">
        <v>40986</v>
      </c>
      <c r="M61" s="51">
        <v>42011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19</v>
      </c>
      <c r="G73" s="44">
        <f t="shared" si="12"/>
        <v>2595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19</v>
      </c>
      <c r="G75" s="51">
        <v>2595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15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74117</v>
      </c>
      <c r="F92" s="103">
        <f t="shared" ref="F92:M92" si="16">F4+F51+F77+F90</f>
        <v>72300</v>
      </c>
      <c r="G92" s="103">
        <f t="shared" si="16"/>
        <v>72849</v>
      </c>
      <c r="H92" s="104">
        <f t="shared" si="16"/>
        <v>83522</v>
      </c>
      <c r="I92" s="103">
        <f t="shared" si="16"/>
        <v>89703</v>
      </c>
      <c r="J92" s="105">
        <f t="shared" si="16"/>
        <v>89180</v>
      </c>
      <c r="K92" s="103">
        <f t="shared" si="16"/>
        <v>86975</v>
      </c>
      <c r="L92" s="103">
        <f t="shared" si="16"/>
        <v>84768</v>
      </c>
      <c r="M92" s="103">
        <f t="shared" si="16"/>
        <v>88467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73987</v>
      </c>
      <c r="F4" s="27">
        <f t="shared" ref="F4:M4" si="0">F5+F8+F47</f>
        <v>72342</v>
      </c>
      <c r="G4" s="27">
        <f t="shared" si="0"/>
        <v>65136</v>
      </c>
      <c r="H4" s="28">
        <f t="shared" si="0"/>
        <v>76002</v>
      </c>
      <c r="I4" s="27">
        <f t="shared" si="0"/>
        <v>68971</v>
      </c>
      <c r="J4" s="29">
        <f t="shared" si="0"/>
        <v>70189</v>
      </c>
      <c r="K4" s="27">
        <f t="shared" si="0"/>
        <v>64967</v>
      </c>
      <c r="L4" s="27">
        <f t="shared" si="0"/>
        <v>66559</v>
      </c>
      <c r="M4" s="27">
        <f t="shared" si="0"/>
        <v>71652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37352</v>
      </c>
      <c r="F5" s="59">
        <f t="shared" ref="F5:M5" si="1">SUM(F6:F7)</f>
        <v>39482</v>
      </c>
      <c r="G5" s="59">
        <f t="shared" si="1"/>
        <v>39941</v>
      </c>
      <c r="H5" s="60">
        <f t="shared" si="1"/>
        <v>42362</v>
      </c>
      <c r="I5" s="59">
        <f t="shared" si="1"/>
        <v>41122</v>
      </c>
      <c r="J5" s="61">
        <f t="shared" si="1"/>
        <v>40346</v>
      </c>
      <c r="K5" s="59">
        <f t="shared" si="1"/>
        <v>41861</v>
      </c>
      <c r="L5" s="59">
        <f t="shared" si="1"/>
        <v>44523</v>
      </c>
      <c r="M5" s="59">
        <f t="shared" si="1"/>
        <v>47395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33546</v>
      </c>
      <c r="F6" s="36">
        <v>35533</v>
      </c>
      <c r="G6" s="36">
        <v>39941</v>
      </c>
      <c r="H6" s="37">
        <v>37959</v>
      </c>
      <c r="I6" s="36">
        <v>36719</v>
      </c>
      <c r="J6" s="38">
        <v>40346</v>
      </c>
      <c r="K6" s="36">
        <v>37239</v>
      </c>
      <c r="L6" s="36">
        <v>40238</v>
      </c>
      <c r="M6" s="36">
        <v>42168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3806</v>
      </c>
      <c r="F7" s="51">
        <v>3949</v>
      </c>
      <c r="G7" s="51">
        <v>0</v>
      </c>
      <c r="H7" s="52">
        <v>4403</v>
      </c>
      <c r="I7" s="51">
        <v>4403</v>
      </c>
      <c r="J7" s="53">
        <v>0</v>
      </c>
      <c r="K7" s="51">
        <v>4622</v>
      </c>
      <c r="L7" s="51">
        <v>4285</v>
      </c>
      <c r="M7" s="51">
        <v>5227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36635</v>
      </c>
      <c r="F8" s="59">
        <f t="shared" ref="F8:M8" si="2">SUM(F9:F46)</f>
        <v>32860</v>
      </c>
      <c r="G8" s="59">
        <f t="shared" si="2"/>
        <v>25171</v>
      </c>
      <c r="H8" s="60">
        <f t="shared" si="2"/>
        <v>33640</v>
      </c>
      <c r="I8" s="59">
        <f t="shared" si="2"/>
        <v>27849</v>
      </c>
      <c r="J8" s="61">
        <f t="shared" si="2"/>
        <v>29843</v>
      </c>
      <c r="K8" s="59">
        <f t="shared" si="2"/>
        <v>23106</v>
      </c>
      <c r="L8" s="59">
        <f t="shared" si="2"/>
        <v>22036</v>
      </c>
      <c r="M8" s="59">
        <f t="shared" si="2"/>
        <v>24257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11061</v>
      </c>
      <c r="F10" s="44">
        <v>7117</v>
      </c>
      <c r="G10" s="44">
        <v>6713</v>
      </c>
      <c r="H10" s="45">
        <v>10093</v>
      </c>
      <c r="I10" s="44">
        <v>12063</v>
      </c>
      <c r="J10" s="46">
        <v>14583</v>
      </c>
      <c r="K10" s="44">
        <v>8526</v>
      </c>
      <c r="L10" s="44">
        <v>7661</v>
      </c>
      <c r="M10" s="44">
        <v>8941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88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12</v>
      </c>
      <c r="F13" s="44">
        <v>20</v>
      </c>
      <c r="G13" s="44">
        <v>21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2332</v>
      </c>
      <c r="F14" s="44">
        <v>1837</v>
      </c>
      <c r="G14" s="44">
        <v>2866</v>
      </c>
      <c r="H14" s="45">
        <v>1569</v>
      </c>
      <c r="I14" s="44">
        <v>1569</v>
      </c>
      <c r="J14" s="46">
        <v>1818</v>
      </c>
      <c r="K14" s="44">
        <v>550</v>
      </c>
      <c r="L14" s="44">
        <v>549</v>
      </c>
      <c r="M14" s="44">
        <v>1738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684</v>
      </c>
      <c r="F15" s="44">
        <v>43</v>
      </c>
      <c r="G15" s="44">
        <v>49</v>
      </c>
      <c r="H15" s="45">
        <v>0</v>
      </c>
      <c r="I15" s="44">
        <v>0</v>
      </c>
      <c r="J15" s="46">
        <v>0</v>
      </c>
      <c r="K15" s="44">
        <v>377</v>
      </c>
      <c r="L15" s="44">
        <v>376</v>
      </c>
      <c r="M15" s="44">
        <v>396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7472</v>
      </c>
      <c r="F17" s="44">
        <v>10712</v>
      </c>
      <c r="G17" s="44">
        <v>1875</v>
      </c>
      <c r="H17" s="45">
        <v>7444</v>
      </c>
      <c r="I17" s="44">
        <v>653</v>
      </c>
      <c r="J17" s="46">
        <v>700</v>
      </c>
      <c r="K17" s="44">
        <v>645</v>
      </c>
      <c r="L17" s="44">
        <v>640</v>
      </c>
      <c r="M17" s="44">
        <v>-425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1270</v>
      </c>
      <c r="F21" s="44">
        <v>3481</v>
      </c>
      <c r="G21" s="44">
        <v>2427</v>
      </c>
      <c r="H21" s="45">
        <v>1593</v>
      </c>
      <c r="I21" s="44">
        <v>1593</v>
      </c>
      <c r="J21" s="46">
        <v>1433</v>
      </c>
      <c r="K21" s="44">
        <v>1676</v>
      </c>
      <c r="L21" s="44">
        <v>1671</v>
      </c>
      <c r="M21" s="44">
        <v>1760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671</v>
      </c>
      <c r="F22" s="44">
        <v>355</v>
      </c>
      <c r="G22" s="44">
        <v>0</v>
      </c>
      <c r="H22" s="45">
        <v>2964</v>
      </c>
      <c r="I22" s="44">
        <v>2964</v>
      </c>
      <c r="J22" s="46">
        <v>2997</v>
      </c>
      <c r="K22" s="44">
        <v>610</v>
      </c>
      <c r="L22" s="44">
        <v>603</v>
      </c>
      <c r="M22" s="44">
        <v>670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2641</v>
      </c>
      <c r="F23" s="44">
        <v>859</v>
      </c>
      <c r="G23" s="44">
        <v>2267</v>
      </c>
      <c r="H23" s="45">
        <v>1055</v>
      </c>
      <c r="I23" s="44">
        <v>791</v>
      </c>
      <c r="J23" s="46">
        <v>791</v>
      </c>
      <c r="K23" s="44">
        <v>2277</v>
      </c>
      <c r="L23" s="44">
        <v>2255</v>
      </c>
      <c r="M23" s="44">
        <v>2375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611</v>
      </c>
      <c r="F24" s="44">
        <v>6</v>
      </c>
      <c r="G24" s="44">
        <v>0</v>
      </c>
      <c r="H24" s="45">
        <v>137</v>
      </c>
      <c r="I24" s="44">
        <v>137</v>
      </c>
      <c r="J24" s="46">
        <v>0</v>
      </c>
      <c r="K24" s="44">
        <v>0</v>
      </c>
      <c r="L24" s="44">
        <v>0</v>
      </c>
      <c r="M24" s="44">
        <v>81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1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119</v>
      </c>
      <c r="F37" s="44">
        <v>11</v>
      </c>
      <c r="G37" s="44">
        <v>60</v>
      </c>
      <c r="H37" s="45">
        <v>0</v>
      </c>
      <c r="I37" s="44">
        <v>0</v>
      </c>
      <c r="J37" s="46">
        <v>120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1342</v>
      </c>
      <c r="F38" s="44">
        <v>1953</v>
      </c>
      <c r="G38" s="44">
        <v>2191</v>
      </c>
      <c r="H38" s="45">
        <v>1651</v>
      </c>
      <c r="I38" s="44">
        <v>1651</v>
      </c>
      <c r="J38" s="46">
        <v>1640</v>
      </c>
      <c r="K38" s="44">
        <v>1258</v>
      </c>
      <c r="L38" s="44">
        <v>1254</v>
      </c>
      <c r="M38" s="44">
        <v>1320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314</v>
      </c>
      <c r="F41" s="44">
        <v>193</v>
      </c>
      <c r="G41" s="44">
        <v>295</v>
      </c>
      <c r="H41" s="45">
        <v>406</v>
      </c>
      <c r="I41" s="44">
        <v>230</v>
      </c>
      <c r="J41" s="46">
        <v>168</v>
      </c>
      <c r="K41" s="44">
        <v>426</v>
      </c>
      <c r="L41" s="44">
        <v>406</v>
      </c>
      <c r="M41" s="44">
        <v>428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6060</v>
      </c>
      <c r="F42" s="44">
        <v>4064</v>
      </c>
      <c r="G42" s="44">
        <v>3901</v>
      </c>
      <c r="H42" s="45">
        <v>4528</v>
      </c>
      <c r="I42" s="44">
        <v>4176</v>
      </c>
      <c r="J42" s="46">
        <v>3561</v>
      </c>
      <c r="K42" s="44">
        <v>4653</v>
      </c>
      <c r="L42" s="44">
        <v>4565</v>
      </c>
      <c r="M42" s="44">
        <v>4807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374</v>
      </c>
      <c r="F43" s="44">
        <v>457</v>
      </c>
      <c r="G43" s="44">
        <v>387</v>
      </c>
      <c r="H43" s="45">
        <v>613</v>
      </c>
      <c r="I43" s="44">
        <v>613</v>
      </c>
      <c r="J43" s="46">
        <v>479</v>
      </c>
      <c r="K43" s="44">
        <v>688</v>
      </c>
      <c r="L43" s="44">
        <v>677</v>
      </c>
      <c r="M43" s="44">
        <v>714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501</v>
      </c>
      <c r="F44" s="44">
        <v>304</v>
      </c>
      <c r="G44" s="44">
        <v>245</v>
      </c>
      <c r="H44" s="45">
        <v>249</v>
      </c>
      <c r="I44" s="44">
        <v>71</v>
      </c>
      <c r="J44" s="46">
        <v>76</v>
      </c>
      <c r="K44" s="44">
        <v>212</v>
      </c>
      <c r="L44" s="44">
        <v>200</v>
      </c>
      <c r="M44" s="44">
        <v>210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1083</v>
      </c>
      <c r="F45" s="44">
        <v>1448</v>
      </c>
      <c r="G45" s="44">
        <v>1874</v>
      </c>
      <c r="H45" s="45">
        <v>1338</v>
      </c>
      <c r="I45" s="44">
        <v>1338</v>
      </c>
      <c r="J45" s="46">
        <v>1476</v>
      </c>
      <c r="K45" s="44">
        <v>1208</v>
      </c>
      <c r="L45" s="44">
        <v>1179</v>
      </c>
      <c r="M45" s="44">
        <v>1242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24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24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7</v>
      </c>
      <c r="F51" s="27">
        <f t="shared" ref="F51:M51" si="4">F52+F59+F62+F63+F64+F72+F73</f>
        <v>34</v>
      </c>
      <c r="G51" s="27">
        <f t="shared" si="4"/>
        <v>189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7</v>
      </c>
      <c r="F73" s="44">
        <f t="shared" ref="F73:M73" si="12">SUM(F74:F75)</f>
        <v>34</v>
      </c>
      <c r="G73" s="44">
        <f t="shared" si="12"/>
        <v>189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7</v>
      </c>
      <c r="F75" s="51">
        <v>34</v>
      </c>
      <c r="G75" s="51">
        <v>189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196</v>
      </c>
      <c r="G90" s="27">
        <v>144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73994</v>
      </c>
      <c r="F92" s="103">
        <f t="shared" ref="F92:M92" si="16">F4+F51+F77+F90</f>
        <v>72572</v>
      </c>
      <c r="G92" s="103">
        <f t="shared" si="16"/>
        <v>65469</v>
      </c>
      <c r="H92" s="104">
        <f t="shared" si="16"/>
        <v>76002</v>
      </c>
      <c r="I92" s="103">
        <f t="shared" si="16"/>
        <v>68971</v>
      </c>
      <c r="J92" s="105">
        <f t="shared" si="16"/>
        <v>70189</v>
      </c>
      <c r="K92" s="103">
        <f t="shared" si="16"/>
        <v>64967</v>
      </c>
      <c r="L92" s="103">
        <f t="shared" si="16"/>
        <v>66559</v>
      </c>
      <c r="M92" s="103">
        <f t="shared" si="16"/>
        <v>71652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2014-05-28T13:30:21Z</dcterms:created>
  <dcterms:modified xsi:type="dcterms:W3CDTF">2014-05-30T07:50:31Z</dcterms:modified>
</cp:coreProperties>
</file>